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240" yWindow="60" windowWidth="13260" windowHeight="9090"/>
  </bookViews>
  <sheets>
    <sheet name="HW(9an) (2)" sheetId="6" r:id="rId1"/>
    <sheet name="V Aproximate (an)" sheetId="7" r:id="rId2"/>
  </sheets>
  <externalReferences>
    <externalReference r:id="rId3"/>
  </externalReferences>
  <definedNames>
    <definedName name="AnswerProductTable">'[1]V Exact (an)'!$A$12:$D$19</definedName>
  </definedNames>
  <calcPr calcId="152511"/>
</workbook>
</file>

<file path=xl/calcChain.xml><?xml version="1.0" encoding="utf-8"?>
<calcChain xmlns="http://schemas.openxmlformats.org/spreadsheetml/2006/main">
  <c r="A13" i="7" l="1"/>
  <c r="B10" i="7"/>
  <c r="A10" i="7" s="1"/>
  <c r="B9" i="7"/>
  <c r="A9" i="7" s="1"/>
  <c r="B8" i="7"/>
  <c r="A8" i="7" s="1"/>
  <c r="B7" i="7"/>
  <c r="A7" i="7" s="1"/>
  <c r="B6" i="7"/>
  <c r="A6" i="7" s="1"/>
  <c r="E5" i="7"/>
  <c r="E6" i="7" s="1"/>
  <c r="E7" i="7" s="1"/>
  <c r="E8" i="7" s="1"/>
  <c r="E9" i="7" s="1"/>
  <c r="E10" i="7" s="1"/>
  <c r="B5" i="7"/>
  <c r="A5" i="7"/>
  <c r="F4" i="7"/>
  <c r="F5" i="7" l="1"/>
  <c r="F6" i="7"/>
  <c r="F7" i="7"/>
  <c r="F8" i="7"/>
  <c r="F9" i="7"/>
  <c r="F10" i="7"/>
  <c r="D13" i="7"/>
  <c r="B15" i="7"/>
  <c r="B16" i="7" s="1"/>
  <c r="B13" i="7"/>
  <c r="B14" i="7"/>
  <c r="B17" i="7" l="1"/>
  <c r="F4" i="6" l="1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3" i="6"/>
</calcChain>
</file>

<file path=xl/sharedStrings.xml><?xml version="1.0" encoding="utf-8"?>
<sst xmlns="http://schemas.openxmlformats.org/spreadsheetml/2006/main" count="39" uniqueCount="37">
  <si>
    <t>Sales</t>
  </si>
  <si>
    <t>Commission Rate</t>
  </si>
  <si>
    <t>Sales Rep</t>
  </si>
  <si>
    <t>Calculated Commission</t>
  </si>
  <si>
    <t>Noreen Surrett</t>
  </si>
  <si>
    <t>Darren Rosson</t>
  </si>
  <si>
    <t>Karina Speier</t>
  </si>
  <si>
    <t>Jerri Palos</t>
  </si>
  <si>
    <t>Guy Beem</t>
  </si>
  <si>
    <t>Erik Barlowe</t>
  </si>
  <si>
    <t>Milagros Roots</t>
  </si>
  <si>
    <t>Annabelle Tobler</t>
  </si>
  <si>
    <t>Hugh Cutchin</t>
  </si>
  <si>
    <t>Guy Elsea</t>
  </si>
  <si>
    <t>Karina Heaps</t>
  </si>
  <si>
    <t>Julianne Billie</t>
  </si>
  <si>
    <t>Avis Koury</t>
  </si>
  <si>
    <t>Mathew Hindle</t>
  </si>
  <si>
    <t>Penelope Kaspar</t>
  </si>
  <si>
    <t>Carmella Brey</t>
  </si>
  <si>
    <t>Lakisha River</t>
  </si>
  <si>
    <t>Rosalinda Mansker</t>
  </si>
  <si>
    <t>Carlene Wiedeman</t>
  </si>
  <si>
    <t>Tyrone Rast</t>
  </si>
  <si>
    <t>Zelma Greek</t>
  </si>
  <si>
    <t>Tax Example:</t>
  </si>
  <si>
    <t>Lookup Value</t>
  </si>
  <si>
    <t>Over --</t>
  </si>
  <si>
    <t>But not over --</t>
  </si>
  <si>
    <t>Rate</t>
  </si>
  <si>
    <t>Tax from Previous brackets</t>
  </si>
  <si>
    <t>Rule</t>
  </si>
  <si>
    <t>Taxable Earnings</t>
  </si>
  <si>
    <t>Tax Rate</t>
  </si>
  <si>
    <t>Amount already taxed</t>
  </si>
  <si>
    <t>Amount to tax in this bracket</t>
  </si>
  <si>
    <t>Total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</si>
</sst>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&quot;$&quot;#,##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6"/>
      <name val="Verdana"/>
      <family val="2"/>
    </font>
    <font>
      <sz val="20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3" fillId="0" borderId="1" xfId="1" applyNumberFormat="1" applyFont="1" applyFill="1" applyBorder="1"/>
    <xf numFmtId="0" fontId="4" fillId="0" borderId="1" xfId="0" applyFont="1" applyFill="1" applyBorder="1"/>
    <xf numFmtId="0" fontId="4" fillId="0" borderId="0" xfId="0" applyFont="1" applyFill="1"/>
    <xf numFmtId="164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/>
    <xf numFmtId="0" fontId="7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8" fillId="0" borderId="0" xfId="0" applyFont="1" applyFill="1"/>
    <xf numFmtId="0" fontId="9" fillId="0" borderId="2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165" fontId="8" fillId="0" borderId="1" xfId="0" applyNumberFormat="1" applyFont="1" applyFill="1" applyBorder="1"/>
    <xf numFmtId="9" fontId="8" fillId="0" borderId="1" xfId="1" applyNumberFormat="1" applyFont="1" applyFill="1" applyBorder="1"/>
    <xf numFmtId="164" fontId="8" fillId="0" borderId="1" xfId="0" applyNumberFormat="1" applyFont="1" applyFill="1" applyBorder="1"/>
    <xf numFmtId="0" fontId="8" fillId="0" borderId="1" xfId="0" applyFont="1" applyFill="1" applyBorder="1"/>
    <xf numFmtId="166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10" fontId="8" fillId="0" borderId="1" xfId="0" applyNumberFormat="1" applyFont="1" applyFill="1" applyBorder="1"/>
    <xf numFmtId="0" fontId="8" fillId="0" borderId="5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0--EXCEL%20FILESSS%20AND%20COURSES%20THIS%20ONE%20MUST%20SEE\0000-EXCEL%20FILES\VLOOKUP\Busn214-Week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Examples"/>
      <sheetName val="V Exact"/>
      <sheetName val="V Exact (an)"/>
      <sheetName val="V Aproximate"/>
      <sheetName val="V Aproximate (an)"/>
      <sheetName val="V Partial"/>
      <sheetName val="V Partial (an)"/>
      <sheetName val="Retrieve Record"/>
      <sheetName val="Retrieve Record (an)"/>
      <sheetName val="INDEX &amp; MATCH"/>
      <sheetName val="INDEX &amp; MATCH (an)"/>
      <sheetName val="3 Tables"/>
      <sheetName val="3 Tables (an)"/>
      <sheetName val="V and IFNA"/>
      <sheetName val="V and IFNA (an)"/>
      <sheetName val="Stats"/>
      <sheetName val="Stats (an)"/>
      <sheetName val="GS"/>
      <sheetName val="GS (an)"/>
      <sheetName val="HW(1)"/>
      <sheetName val="HW(1an)"/>
      <sheetName val="HW(2)"/>
      <sheetName val="HW(2an)"/>
      <sheetName val="HW(3)"/>
      <sheetName val="HW(3an)"/>
      <sheetName val="HW(4)"/>
      <sheetName val="HW(4an)"/>
      <sheetName val="HW(5)"/>
      <sheetName val="HW(5an)"/>
      <sheetName val="HW(6)"/>
      <sheetName val="HW(6an)"/>
      <sheetName val="HW(7)"/>
      <sheetName val="HW(7an)"/>
      <sheetName val="HW(8)"/>
      <sheetName val="HW(8an)"/>
      <sheetName val="HW(9)"/>
      <sheetName val="HW(9an)"/>
      <sheetName val="HW(10)"/>
      <sheetName val="HW(10an)"/>
      <sheetName val="HW(11)"/>
      <sheetName val="HW(11an)"/>
      <sheetName val="HW(12)"/>
      <sheetName val="HW(12an)"/>
      <sheetName val="HW(13)"/>
      <sheetName val="HW(13an)"/>
    </sheetNames>
    <sheetDataSet>
      <sheetData sheetId="0" refreshError="1"/>
      <sheetData sheetId="1" refreshError="1"/>
      <sheetData sheetId="2" refreshError="1"/>
      <sheetData sheetId="3">
        <row r="12">
          <cell r="A12" t="str">
            <v>Bellen</v>
          </cell>
          <cell r="B12" t="str">
            <v>1000-165-B100</v>
          </cell>
          <cell r="C12">
            <v>25</v>
          </cell>
          <cell r="D12">
            <v>26.95</v>
          </cell>
        </row>
        <row r="13">
          <cell r="A13" t="str">
            <v>Carlota</v>
          </cell>
          <cell r="B13" t="str">
            <v>1001-540-C101</v>
          </cell>
          <cell r="C13">
            <v>20</v>
          </cell>
          <cell r="D13">
            <v>28.95</v>
          </cell>
        </row>
        <row r="14">
          <cell r="A14" t="str">
            <v>Majestic Beaut</v>
          </cell>
          <cell r="B14" t="str">
            <v>1002-394-M102</v>
          </cell>
          <cell r="C14">
            <v>35</v>
          </cell>
          <cell r="D14">
            <v>31.95</v>
          </cell>
        </row>
        <row r="15">
          <cell r="A15" t="str">
            <v>Quad</v>
          </cell>
          <cell r="B15" t="str">
            <v>1003-307-Q103</v>
          </cell>
          <cell r="C15">
            <v>20</v>
          </cell>
          <cell r="D15">
            <v>35.950000000000003</v>
          </cell>
        </row>
        <row r="16">
          <cell r="A16" t="str">
            <v>Sunshine</v>
          </cell>
          <cell r="B16" t="str">
            <v>1004-848-S104</v>
          </cell>
          <cell r="C16">
            <v>30</v>
          </cell>
          <cell r="D16">
            <v>18.95</v>
          </cell>
        </row>
        <row r="17">
          <cell r="A17" t="str">
            <v>Sunset</v>
          </cell>
          <cell r="B17" t="str">
            <v>1005-155-S105</v>
          </cell>
          <cell r="C17">
            <v>40</v>
          </cell>
          <cell r="D17">
            <v>20.95</v>
          </cell>
        </row>
        <row r="18">
          <cell r="A18" t="str">
            <v>Tri-Fly</v>
          </cell>
          <cell r="B18" t="str">
            <v>1006-552-T106</v>
          </cell>
          <cell r="C18">
            <v>1</v>
          </cell>
          <cell r="D18">
            <v>4.95</v>
          </cell>
        </row>
        <row r="19">
          <cell r="A19" t="str">
            <v>Outdoor Tri-Fly</v>
          </cell>
          <cell r="B19" t="str">
            <v>1007-634-O107</v>
          </cell>
          <cell r="C19">
            <v>5</v>
          </cell>
          <cell r="D19">
            <v>8.9499999999999993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tabSelected="1" zoomScale="85" zoomScaleNormal="85" workbookViewId="0">
      <selection activeCell="D2" sqref="D2"/>
    </sheetView>
  </sheetViews>
  <sheetFormatPr defaultRowHeight="21" x14ac:dyDescent="0.35"/>
  <cols>
    <col min="1" max="1" width="20.28515625" style="3" bestFit="1" customWidth="1"/>
    <col min="2" max="2" width="21.42578125" style="3" customWidth="1"/>
    <col min="3" max="3" width="5" style="3" customWidth="1"/>
    <col min="4" max="6" width="21.5703125" style="3" customWidth="1"/>
    <col min="7" max="7" width="70" style="3" customWidth="1"/>
    <col min="8" max="16384" width="9.140625" style="3"/>
  </cols>
  <sheetData>
    <row r="1" spans="1:7" s="3" customFormat="1" x14ac:dyDescent="0.35">
      <c r="A1" s="2" t="s">
        <v>0</v>
      </c>
      <c r="B1" s="2" t="s">
        <v>1</v>
      </c>
    </row>
    <row r="2" spans="1:7" s="3" customFormat="1" ht="42" x14ac:dyDescent="0.35">
      <c r="A2" s="4">
        <v>0</v>
      </c>
      <c r="B2" s="5">
        <v>0</v>
      </c>
      <c r="D2" s="6" t="s">
        <v>2</v>
      </c>
      <c r="E2" s="6" t="s">
        <v>0</v>
      </c>
      <c r="F2" s="6" t="s">
        <v>3</v>
      </c>
    </row>
    <row r="3" spans="1:7" s="3" customFormat="1" ht="26.25" x14ac:dyDescent="0.4">
      <c r="A3" s="4">
        <v>600000</v>
      </c>
      <c r="B3" s="5">
        <v>2.2499999999999999E-2</v>
      </c>
      <c r="D3" s="7" t="s">
        <v>4</v>
      </c>
      <c r="E3" s="4">
        <v>755784</v>
      </c>
      <c r="F3" s="4">
        <f>ROUND(E3*VLOOKUP(E3,$A$2:$B$5,2),2)</f>
        <v>28341.9</v>
      </c>
      <c r="G3" s="8"/>
    </row>
    <row r="4" spans="1:7" s="3" customFormat="1" x14ac:dyDescent="0.35">
      <c r="A4" s="4">
        <v>750000</v>
      </c>
      <c r="B4" s="5">
        <v>3.7499999999999999E-2</v>
      </c>
      <c r="D4" s="2" t="s">
        <v>5</v>
      </c>
      <c r="E4" s="4">
        <v>825584</v>
      </c>
      <c r="F4" s="4">
        <f>ROUND(E4*VLOOKUP(E4,$A$2:$B$5,2),2)</f>
        <v>30959.4</v>
      </c>
    </row>
    <row r="5" spans="1:7" s="3" customFormat="1" x14ac:dyDescent="0.35">
      <c r="A5" s="4">
        <v>1000000</v>
      </c>
      <c r="B5" s="5">
        <v>4.9000000000000002E-2</v>
      </c>
      <c r="D5" s="2" t="s">
        <v>6</v>
      </c>
      <c r="E5" s="4">
        <v>658093</v>
      </c>
      <c r="F5" s="4">
        <f t="shared" ref="F4:F23" si="0">ROUND(E5*VLOOKUP(E5,$A$2:$B$5,2),2)</f>
        <v>14807.09</v>
      </c>
    </row>
    <row r="6" spans="1:7" s="3" customFormat="1" x14ac:dyDescent="0.35">
      <c r="D6" s="2" t="s">
        <v>7</v>
      </c>
      <c r="E6" s="4">
        <v>627179</v>
      </c>
      <c r="F6" s="4">
        <f t="shared" si="0"/>
        <v>14111.53</v>
      </c>
    </row>
    <row r="7" spans="1:7" s="3" customFormat="1" ht="26.25" x14ac:dyDescent="0.4">
      <c r="D7" s="2" t="s">
        <v>8</v>
      </c>
      <c r="E7" s="4">
        <v>667415</v>
      </c>
      <c r="F7" s="4">
        <f t="shared" si="0"/>
        <v>15016.84</v>
      </c>
      <c r="G7" s="8"/>
    </row>
    <row r="8" spans="1:7" s="3" customFormat="1" ht="28.5" x14ac:dyDescent="0.45">
      <c r="D8" s="2" t="s">
        <v>9</v>
      </c>
      <c r="E8" s="4">
        <v>1137012</v>
      </c>
      <c r="F8" s="4">
        <f t="shared" si="0"/>
        <v>55713.59</v>
      </c>
      <c r="G8" s="9"/>
    </row>
    <row r="9" spans="1:7" s="3" customFormat="1" x14ac:dyDescent="0.35">
      <c r="D9" s="2" t="s">
        <v>10</v>
      </c>
      <c r="E9" s="4">
        <v>629464</v>
      </c>
      <c r="F9" s="4">
        <f t="shared" si="0"/>
        <v>14162.94</v>
      </c>
    </row>
    <row r="10" spans="1:7" s="3" customFormat="1" x14ac:dyDescent="0.35">
      <c r="D10" s="2" t="s">
        <v>11</v>
      </c>
      <c r="E10" s="4">
        <v>1062421</v>
      </c>
      <c r="F10" s="4">
        <f t="shared" si="0"/>
        <v>52058.63</v>
      </c>
    </row>
    <row r="11" spans="1:7" s="3" customFormat="1" x14ac:dyDescent="0.35">
      <c r="D11" s="2" t="s">
        <v>12</v>
      </c>
      <c r="E11" s="4">
        <v>1112913</v>
      </c>
      <c r="F11" s="4">
        <f t="shared" si="0"/>
        <v>54532.74</v>
      </c>
    </row>
    <row r="12" spans="1:7" s="3" customFormat="1" x14ac:dyDescent="0.35">
      <c r="D12" s="2" t="s">
        <v>13</v>
      </c>
      <c r="E12" s="4">
        <v>585516</v>
      </c>
      <c r="F12" s="4">
        <f t="shared" si="0"/>
        <v>0</v>
      </c>
    </row>
    <row r="13" spans="1:7" s="3" customFormat="1" x14ac:dyDescent="0.35">
      <c r="D13" s="2" t="s">
        <v>14</v>
      </c>
      <c r="E13" s="4">
        <v>1123408</v>
      </c>
      <c r="F13" s="4">
        <f t="shared" si="0"/>
        <v>55046.99</v>
      </c>
    </row>
    <row r="14" spans="1:7" s="3" customFormat="1" x14ac:dyDescent="0.35">
      <c r="D14" s="2" t="s">
        <v>15</v>
      </c>
      <c r="E14" s="4">
        <v>541892</v>
      </c>
      <c r="F14" s="4">
        <f t="shared" si="0"/>
        <v>0</v>
      </c>
    </row>
    <row r="15" spans="1:7" s="3" customFormat="1" x14ac:dyDescent="0.35">
      <c r="D15" s="2" t="s">
        <v>16</v>
      </c>
      <c r="E15" s="4">
        <v>613217</v>
      </c>
      <c r="F15" s="4">
        <f t="shared" si="0"/>
        <v>13797.38</v>
      </c>
    </row>
    <row r="16" spans="1:7" s="3" customFormat="1" x14ac:dyDescent="0.35">
      <c r="D16" s="2" t="s">
        <v>17</v>
      </c>
      <c r="E16" s="4">
        <v>1077908</v>
      </c>
      <c r="F16" s="4">
        <f t="shared" si="0"/>
        <v>52817.49</v>
      </c>
    </row>
    <row r="17" spans="4:6" s="3" customFormat="1" x14ac:dyDescent="0.35">
      <c r="D17" s="2" t="s">
        <v>18</v>
      </c>
      <c r="E17" s="4">
        <v>602835</v>
      </c>
      <c r="F17" s="4">
        <f t="shared" si="0"/>
        <v>13563.79</v>
      </c>
    </row>
    <row r="18" spans="4:6" s="3" customFormat="1" x14ac:dyDescent="0.35">
      <c r="D18" s="2" t="s">
        <v>19</v>
      </c>
      <c r="E18" s="4">
        <v>792588</v>
      </c>
      <c r="F18" s="4">
        <f t="shared" si="0"/>
        <v>29722.05</v>
      </c>
    </row>
    <row r="19" spans="4:6" s="3" customFormat="1" x14ac:dyDescent="0.35">
      <c r="D19" s="2" t="s">
        <v>20</v>
      </c>
      <c r="E19" s="4">
        <v>792588</v>
      </c>
      <c r="F19" s="4">
        <f t="shared" si="0"/>
        <v>29722.05</v>
      </c>
    </row>
    <row r="20" spans="4:6" s="3" customFormat="1" x14ac:dyDescent="0.35">
      <c r="D20" s="2" t="s">
        <v>21</v>
      </c>
      <c r="E20" s="4">
        <v>786165</v>
      </c>
      <c r="F20" s="4">
        <f t="shared" si="0"/>
        <v>29481.19</v>
      </c>
    </row>
    <row r="21" spans="4:6" s="3" customFormat="1" x14ac:dyDescent="0.35">
      <c r="D21" s="2" t="s">
        <v>22</v>
      </c>
      <c r="E21" s="4">
        <v>513718</v>
      </c>
      <c r="F21" s="4">
        <f t="shared" si="0"/>
        <v>0</v>
      </c>
    </row>
    <row r="22" spans="4:6" s="3" customFormat="1" x14ac:dyDescent="0.35">
      <c r="D22" s="2" t="s">
        <v>23</v>
      </c>
      <c r="E22" s="4">
        <v>744787</v>
      </c>
      <c r="F22" s="4">
        <f t="shared" si="0"/>
        <v>16757.71</v>
      </c>
    </row>
    <row r="23" spans="4:6" s="3" customFormat="1" x14ac:dyDescent="0.35">
      <c r="D23" s="2" t="s">
        <v>24</v>
      </c>
      <c r="E23" s="4">
        <v>612501</v>
      </c>
      <c r="F23" s="4">
        <f t="shared" si="0"/>
        <v>13781.27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"/>
  <sheetViews>
    <sheetView zoomScaleNormal="100" workbookViewId="0">
      <selection activeCell="D3" sqref="D3"/>
    </sheetView>
  </sheetViews>
  <sheetFormatPr defaultRowHeight="15" x14ac:dyDescent="0.25"/>
  <cols>
    <col min="1" max="1" width="25.42578125" style="13" customWidth="1"/>
    <col min="2" max="2" width="15.140625" style="13" customWidth="1"/>
    <col min="3" max="3" width="16.42578125" style="13" customWidth="1"/>
    <col min="4" max="5" width="15.140625" style="13" customWidth="1"/>
    <col min="6" max="6" width="35.42578125" style="13" bestFit="1" customWidth="1"/>
    <col min="7" max="16384" width="9.140625" style="13"/>
  </cols>
  <sheetData>
    <row r="1" spans="1:6" x14ac:dyDescent="0.25">
      <c r="A1" s="12" t="s">
        <v>25</v>
      </c>
    </row>
    <row r="2" spans="1:6" ht="18.75" x14ac:dyDescent="0.3">
      <c r="B2" s="14"/>
      <c r="C2" s="15"/>
      <c r="D2" s="15"/>
      <c r="E2" s="15"/>
      <c r="F2" s="16"/>
    </row>
    <row r="3" spans="1:6" ht="45" x14ac:dyDescent="0.25">
      <c r="A3" s="10" t="s">
        <v>26</v>
      </c>
      <c r="B3" s="10" t="s">
        <v>27</v>
      </c>
      <c r="C3" s="11" t="s">
        <v>28</v>
      </c>
      <c r="D3" s="10" t="s">
        <v>29</v>
      </c>
      <c r="E3" s="11" t="s">
        <v>30</v>
      </c>
      <c r="F3" s="10" t="s">
        <v>31</v>
      </c>
    </row>
    <row r="4" spans="1:6" x14ac:dyDescent="0.25">
      <c r="A4" s="17">
        <v>0</v>
      </c>
      <c r="B4" s="17">
        <v>0</v>
      </c>
      <c r="C4" s="17">
        <v>1313</v>
      </c>
      <c r="D4" s="18">
        <v>0</v>
      </c>
      <c r="E4" s="19">
        <v>0</v>
      </c>
      <c r="F4" s="20" t="str">
        <f t="shared" ref="F4:F10" si="0">IF(B4=0,"Zero Tax",IF(E4=0,"",DOLLAR(E4)&amp;" + ")&amp;TEXT(D4:D4,"0%")&amp;" of excess over "&amp;DOLLAR(B4,0))</f>
        <v>Zero Tax</v>
      </c>
    </row>
    <row r="5" spans="1:6" x14ac:dyDescent="0.25">
      <c r="A5" s="21">
        <f>B5+0.01</f>
        <v>1313.01</v>
      </c>
      <c r="B5" s="17">
        <f t="shared" ref="B5:B10" si="1">C4</f>
        <v>1313</v>
      </c>
      <c r="C5" s="17">
        <v>2038</v>
      </c>
      <c r="D5" s="1">
        <v>0.1</v>
      </c>
      <c r="E5" s="19">
        <f>E4+D4*(C4-B4)</f>
        <v>0</v>
      </c>
      <c r="F5" s="20" t="str">
        <f t="shared" si="0"/>
        <v>10% of excess over Rs.1,313</v>
      </c>
    </row>
    <row r="6" spans="1:6" x14ac:dyDescent="0.25">
      <c r="A6" s="21">
        <f t="shared" ref="A6:A10" si="2">B6+0.01</f>
        <v>2038.01</v>
      </c>
      <c r="B6" s="17">
        <f t="shared" si="1"/>
        <v>2038</v>
      </c>
      <c r="C6" s="17">
        <v>6304</v>
      </c>
      <c r="D6" s="1">
        <v>0.15</v>
      </c>
      <c r="E6" s="19">
        <f>ROUND(E5+D5*(C5-B5),2)</f>
        <v>72.5</v>
      </c>
      <c r="F6" s="20" t="str">
        <f t="shared" si="0"/>
        <v>Rs.72.50 + 15% of excess over Rs.2,038</v>
      </c>
    </row>
    <row r="7" spans="1:6" x14ac:dyDescent="0.25">
      <c r="A7" s="21">
        <f t="shared" si="2"/>
        <v>6304.01</v>
      </c>
      <c r="B7" s="17">
        <f t="shared" si="1"/>
        <v>6304</v>
      </c>
      <c r="C7" s="17">
        <v>9844</v>
      </c>
      <c r="D7" s="1">
        <v>0.25</v>
      </c>
      <c r="E7" s="19">
        <f>ROUND(E6+D6*(C6-B6),2)</f>
        <v>712.4</v>
      </c>
      <c r="F7" s="20" t="str">
        <f t="shared" si="0"/>
        <v>Rs.712.40 + 25% of excess over Rs.6,304</v>
      </c>
    </row>
    <row r="8" spans="1:6" x14ac:dyDescent="0.25">
      <c r="A8" s="21">
        <f t="shared" si="2"/>
        <v>9844.01</v>
      </c>
      <c r="B8" s="17">
        <f t="shared" si="1"/>
        <v>9844</v>
      </c>
      <c r="C8" s="17">
        <v>18050</v>
      </c>
      <c r="D8" s="1">
        <v>0.28000000000000003</v>
      </c>
      <c r="E8" s="19">
        <f>ROUND(E7+D7*(C7-B7),2)</f>
        <v>1597.4</v>
      </c>
      <c r="F8" s="20" t="str">
        <f t="shared" si="0"/>
        <v>Rs.1,597.40 + 28% of excess over Rs.9,844</v>
      </c>
    </row>
    <row r="9" spans="1:6" x14ac:dyDescent="0.25">
      <c r="A9" s="21">
        <f t="shared" si="2"/>
        <v>18050.009999999998</v>
      </c>
      <c r="B9" s="17">
        <f t="shared" si="1"/>
        <v>18050</v>
      </c>
      <c r="C9" s="17">
        <v>31725</v>
      </c>
      <c r="D9" s="1">
        <v>0.33</v>
      </c>
      <c r="E9" s="19">
        <f>ROUND(E8+D8*(C8-B8),2)</f>
        <v>3895.08</v>
      </c>
      <c r="F9" s="20" t="str">
        <f t="shared" si="0"/>
        <v>Rs.3,895.08 + 33% of excess over Rs.18,050</v>
      </c>
    </row>
    <row r="10" spans="1:6" x14ac:dyDescent="0.25">
      <c r="A10" s="21">
        <f t="shared" si="2"/>
        <v>31725.01</v>
      </c>
      <c r="B10" s="17">
        <f t="shared" si="1"/>
        <v>31725</v>
      </c>
      <c r="C10" s="17"/>
      <c r="D10" s="1">
        <v>0.35</v>
      </c>
      <c r="E10" s="19">
        <f>ROUND(E9+D9*(C9-B9),2)</f>
        <v>8407.83</v>
      </c>
      <c r="F10" s="20" t="str">
        <f t="shared" si="0"/>
        <v>Rs.8,407.83 + 35% of excess over Rs.31,725</v>
      </c>
    </row>
    <row r="12" spans="1:6" x14ac:dyDescent="0.25">
      <c r="A12" s="20" t="s">
        <v>32</v>
      </c>
      <c r="B12" s="19">
        <v>15896</v>
      </c>
      <c r="D12" s="20" t="s">
        <v>32</v>
      </c>
    </row>
    <row r="13" spans="1:6" x14ac:dyDescent="0.25">
      <c r="A13" s="22" t="str">
        <f>E3</f>
        <v>Tax from Previous brackets</v>
      </c>
      <c r="B13" s="19">
        <f>VLOOKUP($B$12,$A$4:$E$10,5)</f>
        <v>1597.4</v>
      </c>
      <c r="D13" s="19">
        <f>VLOOKUP(B12,$A$4:$E$10,5)+ROUND((B12-VLOOKUP(B12,$A$4:$E$10,2))*VLOOKUP(B12,$A$4:$E$10,4),0)</f>
        <v>3292.4</v>
      </c>
    </row>
    <row r="14" spans="1:6" x14ac:dyDescent="0.25">
      <c r="A14" s="20" t="s">
        <v>33</v>
      </c>
      <c r="B14" s="23">
        <f>VLOOKUP($B$12,$A$4:$E$10,4)</f>
        <v>0.28000000000000003</v>
      </c>
    </row>
    <row r="15" spans="1:6" x14ac:dyDescent="0.25">
      <c r="A15" s="20" t="s">
        <v>34</v>
      </c>
      <c r="B15" s="19">
        <f>VLOOKUP($B$12,$A$4:$E$10,2)</f>
        <v>9844</v>
      </c>
    </row>
    <row r="16" spans="1:6" x14ac:dyDescent="0.25">
      <c r="A16" s="20" t="s">
        <v>35</v>
      </c>
      <c r="B16" s="19">
        <f>B12-B15</f>
        <v>6052</v>
      </c>
    </row>
    <row r="17" spans="1:2" x14ac:dyDescent="0.25">
      <c r="A17" s="20" t="s">
        <v>36</v>
      </c>
      <c r="B17" s="19">
        <f>ROUND(B16*B14,0)+B13</f>
        <v>3292.4</v>
      </c>
    </row>
    <row r="18" spans="1:2" x14ac:dyDescent="0.25">
      <c r="A18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HW(9an) (2)</vt:lpstr>
      <vt:lpstr>V Aproximate (an)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2014-01-23T10:34:22Z</dcterms:created>
  <dcterms:modified xsi:type="dcterms:W3CDTF">2016-03-31T03:29:24Z</dcterms:modified>
</cp:coreProperties>
</file>