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1 Option" sheetId="4" r:id="rId1"/>
    <sheet name="2 Option" sheetId="1" state="hidden" r:id="rId2"/>
  </sheets>
  <calcPr calcId="124519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X15" i="4"/>
  <c r="X14"/>
  <c r="X13"/>
  <c r="X12"/>
  <c r="X11"/>
  <c r="X10"/>
  <c r="X9"/>
  <c r="X8"/>
  <c r="X7"/>
  <c r="X6"/>
  <c r="M24"/>
  <c r="L24"/>
  <c r="K24"/>
  <c r="J24"/>
  <c r="I24"/>
  <c r="H24"/>
  <c r="G24"/>
  <c r="F24"/>
  <c r="E24"/>
  <c r="D24"/>
  <c r="H15"/>
  <c r="F15"/>
  <c r="I15" s="1"/>
  <c r="J15" s="1"/>
  <c r="H14"/>
  <c r="F14"/>
  <c r="I14" s="1"/>
  <c r="J14" s="1"/>
  <c r="H13"/>
  <c r="F13"/>
  <c r="I13" s="1"/>
  <c r="J13" s="1"/>
  <c r="H12"/>
  <c r="F12"/>
  <c r="I12" s="1"/>
  <c r="J12" s="1"/>
  <c r="H11"/>
  <c r="F11"/>
  <c r="I11" s="1"/>
  <c r="J11" s="1"/>
  <c r="H10"/>
  <c r="F10"/>
  <c r="I10" s="1"/>
  <c r="J10" s="1"/>
  <c r="J9"/>
  <c r="H9"/>
  <c r="F9"/>
  <c r="H8"/>
  <c r="F8"/>
  <c r="H7"/>
  <c r="F7"/>
  <c r="H6"/>
  <c r="F6"/>
  <c r="J2" i="1"/>
  <c r="J3"/>
  <c r="D20"/>
  <c r="I3"/>
  <c r="I4"/>
  <c r="I5"/>
  <c r="I6"/>
  <c r="I7"/>
  <c r="I8"/>
  <c r="I9"/>
  <c r="I10"/>
  <c r="I11"/>
  <c r="I2"/>
  <c r="H3"/>
  <c r="H4"/>
  <c r="H5"/>
  <c r="H6"/>
  <c r="H7"/>
  <c r="H8"/>
  <c r="H9"/>
  <c r="H10"/>
  <c r="H11"/>
  <c r="H2"/>
  <c r="F3"/>
  <c r="F4"/>
  <c r="F5"/>
  <c r="F6"/>
  <c r="F7"/>
  <c r="F8"/>
  <c r="F9"/>
  <c r="F10"/>
  <c r="F11"/>
  <c r="F2"/>
  <c r="M20"/>
  <c r="L20"/>
  <c r="K20"/>
  <c r="J20"/>
  <c r="I20"/>
  <c r="H20"/>
  <c r="G20"/>
  <c r="F20"/>
  <c r="E20"/>
  <c r="I6" i="4" l="1"/>
  <c r="I7"/>
  <c r="I8"/>
  <c r="I9"/>
  <c r="L11"/>
  <c r="L13"/>
  <c r="L15"/>
  <c r="N10"/>
  <c r="P10"/>
  <c r="R10"/>
  <c r="T10"/>
  <c r="V10"/>
  <c r="M11"/>
  <c r="O11"/>
  <c r="Q11"/>
  <c r="S11"/>
  <c r="U11"/>
  <c r="W11"/>
  <c r="N12"/>
  <c r="P12"/>
  <c r="R12"/>
  <c r="T12"/>
  <c r="V12"/>
  <c r="M13"/>
  <c r="O13"/>
  <c r="Q13"/>
  <c r="S13"/>
  <c r="U13"/>
  <c r="W13"/>
  <c r="N14"/>
  <c r="P14"/>
  <c r="R14"/>
  <c r="T14"/>
  <c r="V14"/>
  <c r="M15"/>
  <c r="O15"/>
  <c r="Q15"/>
  <c r="S15"/>
  <c r="U15"/>
  <c r="W15"/>
  <c r="L10"/>
  <c r="L12"/>
  <c r="L14"/>
  <c r="M10"/>
  <c r="O10"/>
  <c r="Q10"/>
  <c r="S10"/>
  <c r="U10"/>
  <c r="W10"/>
  <c r="N11"/>
  <c r="P11"/>
  <c r="R11"/>
  <c r="T11"/>
  <c r="V11"/>
  <c r="M12"/>
  <c r="O12"/>
  <c r="Q12"/>
  <c r="S12"/>
  <c r="U12"/>
  <c r="W12"/>
  <c r="N13"/>
  <c r="P13"/>
  <c r="R13"/>
  <c r="T13"/>
  <c r="V13"/>
  <c r="M14"/>
  <c r="O14"/>
  <c r="Q14"/>
  <c r="S14"/>
  <c r="U14"/>
  <c r="W14"/>
  <c r="N15"/>
  <c r="P15"/>
  <c r="R15"/>
  <c r="T15"/>
  <c r="V15"/>
  <c r="J8" l="1"/>
  <c r="W8"/>
  <c r="U8"/>
  <c r="S8"/>
  <c r="Q8"/>
  <c r="O8"/>
  <c r="M8"/>
  <c r="L8"/>
  <c r="V8"/>
  <c r="T8"/>
  <c r="R8"/>
  <c r="P8"/>
  <c r="N8"/>
  <c r="J6"/>
  <c r="W6"/>
  <c r="U6"/>
  <c r="S6"/>
  <c r="Q6"/>
  <c r="O6"/>
  <c r="M6"/>
  <c r="L6"/>
  <c r="V6"/>
  <c r="T6"/>
  <c r="R6"/>
  <c r="P6"/>
  <c r="N6"/>
  <c r="V9"/>
  <c r="T9"/>
  <c r="R9"/>
  <c r="P9"/>
  <c r="N9"/>
  <c r="W9"/>
  <c r="U9"/>
  <c r="S9"/>
  <c r="Q9"/>
  <c r="O9"/>
  <c r="M9"/>
  <c r="L9"/>
  <c r="J7"/>
  <c r="V7"/>
  <c r="T7"/>
  <c r="R7"/>
  <c r="P7"/>
  <c r="N7"/>
  <c r="W7"/>
  <c r="U7"/>
  <c r="S7"/>
  <c r="Q7"/>
  <c r="O7"/>
  <c r="M7"/>
  <c r="L7"/>
</calcChain>
</file>

<file path=xl/sharedStrings.xml><?xml version="1.0" encoding="utf-8"?>
<sst xmlns="http://schemas.openxmlformats.org/spreadsheetml/2006/main" count="96" uniqueCount="44">
  <si>
    <t>Insentive Slab</t>
  </si>
  <si>
    <t>Upto 40000/-</t>
  </si>
  <si>
    <t>Upto 50000/-</t>
  </si>
  <si>
    <t>Upto 60000/-</t>
  </si>
  <si>
    <t>Upto 70000/-</t>
  </si>
  <si>
    <t>Upto 80000/-</t>
  </si>
  <si>
    <t>Upto 90000/-</t>
  </si>
  <si>
    <t>Upto 100000/-</t>
  </si>
  <si>
    <t>Upto 110000/-</t>
  </si>
  <si>
    <t>Upto 120000/-</t>
  </si>
  <si>
    <t>Above 120000/-</t>
  </si>
  <si>
    <t>NA</t>
  </si>
  <si>
    <t>Sr. No.</t>
  </si>
  <si>
    <t>Office Code</t>
  </si>
  <si>
    <t>Employees</t>
  </si>
  <si>
    <t>DEL101</t>
  </si>
  <si>
    <t>DEL102</t>
  </si>
  <si>
    <t>DEL103</t>
  </si>
  <si>
    <t>DEL104</t>
  </si>
  <si>
    <t>DEL105</t>
  </si>
  <si>
    <t>DEL106</t>
  </si>
  <si>
    <t>DEL107</t>
  </si>
  <si>
    <t>DEL108</t>
  </si>
  <si>
    <t>DEL109</t>
  </si>
  <si>
    <t>DEL110</t>
  </si>
  <si>
    <t>Rate / Sale</t>
  </si>
  <si>
    <t>Product Sale</t>
  </si>
  <si>
    <t>Cost on Pro.</t>
  </si>
  <si>
    <t>Total Cost</t>
  </si>
  <si>
    <t>Total Income</t>
  </si>
  <si>
    <t>Net Income</t>
  </si>
  <si>
    <t>Upto 30000/-</t>
  </si>
  <si>
    <t xml:space="preserve">as per sale </t>
  </si>
  <si>
    <t>commission</t>
  </si>
  <si>
    <t>Max. commission</t>
  </si>
  <si>
    <t>Commission</t>
  </si>
  <si>
    <t>it should be 50000-20000=30000=? (10000*5%)+(10000*7%)+(10000*10%)</t>
  </si>
  <si>
    <t>it should be 25000-20000=5000*5%=250 because target is less than 30000/-</t>
  </si>
  <si>
    <t>it should be 62500-20000= 42500 =  ? (10000*5%)+(10000*7%)+(10000*10%)+(10000*12%)+(2500*13%)</t>
  </si>
  <si>
    <t xml:space="preserve"> </t>
  </si>
  <si>
    <t>upto</t>
  </si>
  <si>
    <t>above</t>
  </si>
  <si>
    <t>Total</t>
  </si>
  <si>
    <t>Commission Slab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</si>
</sst>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9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2" fillId="3" borderId="0" xfId="0" applyFont="1" applyFill="1"/>
    <xf numFmtId="0" fontId="2" fillId="0" borderId="0" xfId="0" applyFont="1"/>
    <xf numFmtId="9" fontId="2" fillId="0" borderId="0" xfId="0" applyNumberFormat="1" applyFont="1"/>
    <xf numFmtId="0" fontId="3" fillId="0" borderId="2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371474</xdr:colOff>
      <xdr:row>11</xdr:row>
      <xdr:rowOff>95250</xdr:rowOff>
    </xdr:from>
    <xdr:to>
      <xdr:col>31</xdr:col>
      <xdr:colOff>590549</xdr:colOff>
      <xdr:row>17</xdr:row>
      <xdr:rowOff>142875</xdr:rowOff>
    </xdr:to>
    <xdr:sp macro="" textlink="">
      <xdr:nvSpPr>
        <xdr:cNvPr id="2" name="Rounded Rectangle 1"/>
        <xdr:cNvSpPr/>
      </xdr:nvSpPr>
      <xdr:spPr>
        <a:xfrm>
          <a:off x="9439274" y="1638300"/>
          <a:ext cx="3590925" cy="11906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/>
            <a:t>I have explain as above  </a:t>
          </a:r>
        </a:p>
        <a:p>
          <a:pPr algn="l"/>
          <a:endParaRPr lang="en-US" sz="1100"/>
        </a:p>
        <a:p>
          <a:pPr algn="l"/>
          <a:r>
            <a:rPr lang="en-US" sz="1100"/>
            <a:t>1st amount should be minus from net income then commission should calculate 2nd slab if it cross 2nd slab then commission Calculate on 10000 and go to next</a:t>
          </a:r>
          <a:r>
            <a:rPr lang="en-US" sz="1100" baseline="0"/>
            <a:t> 3rd slab. total commision will show after subtotal.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Ashok Soni  9992115113 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371474</xdr:colOff>
      <xdr:row>7</xdr:row>
      <xdr:rowOff>95250</xdr:rowOff>
    </xdr:from>
    <xdr:to>
      <xdr:col>15</xdr:col>
      <xdr:colOff>590549</xdr:colOff>
      <xdr:row>13</xdr:row>
      <xdr:rowOff>142875</xdr:rowOff>
    </xdr:to>
    <xdr:sp macro="" textlink="">
      <xdr:nvSpPr>
        <xdr:cNvPr id="2" name="Rounded Rectangle 1"/>
        <xdr:cNvSpPr/>
      </xdr:nvSpPr>
      <xdr:spPr>
        <a:xfrm>
          <a:off x="9439274" y="1638300"/>
          <a:ext cx="3590925" cy="11906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n-US" sz="1100"/>
            <a:t>I have explain as above  </a:t>
          </a:r>
        </a:p>
        <a:p>
          <a:pPr algn="l"/>
          <a:endParaRPr lang="en-US" sz="1100"/>
        </a:p>
        <a:p>
          <a:pPr algn="l"/>
          <a:r>
            <a:rPr lang="en-US" sz="1100"/>
            <a:t>1st amount should be minus from net income then commission should calculate 2nd slab if it cross 2nd slab then commission Calculate on 10000 and go to next</a:t>
          </a:r>
          <a:r>
            <a:rPr lang="en-US" sz="1100" baseline="0"/>
            <a:t> 3rd slab. total commision will show after subtotal. 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Ashok Soni  9992115113 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4"/>
  <sheetViews>
    <sheetView tabSelected="1" topLeftCell="C1" workbookViewId="0">
      <selection activeCell="O17" sqref="O17"/>
    </sheetView>
  </sheetViews>
  <sheetFormatPr defaultRowHeight="15"/>
  <cols>
    <col min="1" max="1" width="6.85546875" customWidth="1"/>
    <col min="2" max="2" width="11.42578125" customWidth="1"/>
    <col min="3" max="3" width="10.7109375" customWidth="1"/>
    <col min="4" max="4" width="12" customWidth="1"/>
    <col min="5" max="5" width="10.42578125" customWidth="1"/>
    <col min="6" max="6" width="12.42578125" customWidth="1"/>
    <col min="7" max="7" width="11.5703125" customWidth="1"/>
    <col min="8" max="8" width="9.7109375" customWidth="1"/>
    <col min="9" max="9" width="11.28515625" customWidth="1"/>
    <col min="10" max="11" width="11.85546875" customWidth="1"/>
    <col min="12" max="12" width="5.28515625" style="9" customWidth="1"/>
    <col min="13" max="13" width="6" style="9" customWidth="1"/>
    <col min="14" max="18" width="6.140625" style="9" customWidth="1"/>
    <col min="19" max="19" width="5" style="9" customWidth="1"/>
    <col min="20" max="23" width="6.140625" style="9" customWidth="1"/>
    <col min="24" max="24" width="6" customWidth="1"/>
    <col min="25" max="26" width="12.28515625" customWidth="1"/>
    <col min="27" max="29" width="13.42578125" customWidth="1"/>
    <col min="30" max="30" width="14.5703125" customWidth="1"/>
  </cols>
  <sheetData>
    <row r="1" spans="1:31">
      <c r="L1" s="22" t="s">
        <v>43</v>
      </c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31" ht="15.75" thickBot="1">
      <c r="L2" s="11" t="s">
        <v>40</v>
      </c>
      <c r="M2" s="11" t="s">
        <v>40</v>
      </c>
      <c r="N2" s="11" t="s">
        <v>40</v>
      </c>
      <c r="O2" s="11" t="s">
        <v>40</v>
      </c>
      <c r="P2" s="11" t="s">
        <v>40</v>
      </c>
      <c r="Q2" s="11" t="s">
        <v>40</v>
      </c>
      <c r="R2" s="11" t="s">
        <v>40</v>
      </c>
      <c r="S2" s="11" t="s">
        <v>40</v>
      </c>
      <c r="T2" s="11" t="s">
        <v>40</v>
      </c>
      <c r="U2" s="11" t="s">
        <v>40</v>
      </c>
      <c r="V2" s="11" t="s">
        <v>40</v>
      </c>
      <c r="W2" s="11" t="s">
        <v>41</v>
      </c>
    </row>
    <row r="3" spans="1:31">
      <c r="B3" t="s">
        <v>39</v>
      </c>
      <c r="L3" s="12">
        <v>20000</v>
      </c>
      <c r="M3" s="12">
        <v>30000</v>
      </c>
      <c r="N3" s="12">
        <v>40000</v>
      </c>
      <c r="O3" s="12">
        <v>50000</v>
      </c>
      <c r="P3" s="12">
        <v>60000</v>
      </c>
      <c r="Q3" s="12">
        <v>70000</v>
      </c>
      <c r="R3" s="12">
        <v>80000</v>
      </c>
      <c r="S3" s="12">
        <v>90000</v>
      </c>
      <c r="T3" s="12">
        <v>100000</v>
      </c>
      <c r="U3" s="12">
        <v>110000</v>
      </c>
      <c r="V3" s="12">
        <v>120000</v>
      </c>
      <c r="W3" s="12">
        <v>120000</v>
      </c>
    </row>
    <row r="4" spans="1:31">
      <c r="L4" s="15">
        <v>0</v>
      </c>
      <c r="M4" s="15">
        <v>500</v>
      </c>
      <c r="N4" s="15">
        <v>700.00000000000011</v>
      </c>
      <c r="O4" s="15">
        <v>1000</v>
      </c>
      <c r="P4" s="15">
        <v>1200</v>
      </c>
      <c r="Q4" s="15">
        <v>1300</v>
      </c>
      <c r="R4" s="15">
        <v>1400.0000000000002</v>
      </c>
      <c r="S4" s="15">
        <v>1500</v>
      </c>
      <c r="T4" s="15">
        <v>1600</v>
      </c>
      <c r="U4" s="15">
        <v>1700.0000000000002</v>
      </c>
      <c r="V4" s="15">
        <v>1800</v>
      </c>
      <c r="W4" s="15" t="s">
        <v>32</v>
      </c>
    </row>
    <row r="5" spans="1:31" ht="15.75" thickBot="1">
      <c r="A5" s="6" t="s">
        <v>12</v>
      </c>
      <c r="B5" s="6" t="s">
        <v>13</v>
      </c>
      <c r="C5" s="6" t="s">
        <v>14</v>
      </c>
      <c r="D5" s="6" t="s">
        <v>26</v>
      </c>
      <c r="E5" s="6" t="s">
        <v>25</v>
      </c>
      <c r="F5" s="6" t="s">
        <v>29</v>
      </c>
      <c r="G5" s="6" t="s">
        <v>27</v>
      </c>
      <c r="H5" s="6" t="s">
        <v>28</v>
      </c>
      <c r="I5" s="6" t="s">
        <v>30</v>
      </c>
      <c r="J5" s="6" t="s">
        <v>35</v>
      </c>
      <c r="K5" s="7"/>
      <c r="L5" s="13">
        <v>0</v>
      </c>
      <c r="M5" s="14">
        <v>0.05</v>
      </c>
      <c r="N5" s="14">
        <v>7.0000000000000007E-2</v>
      </c>
      <c r="O5" s="14">
        <v>0.1</v>
      </c>
      <c r="P5" s="14">
        <v>0.12</v>
      </c>
      <c r="Q5" s="14">
        <v>0.13</v>
      </c>
      <c r="R5" s="14">
        <v>0.14000000000000001</v>
      </c>
      <c r="S5" s="14">
        <v>0.15</v>
      </c>
      <c r="T5" s="14">
        <v>0.16</v>
      </c>
      <c r="U5" s="14">
        <v>0.17</v>
      </c>
      <c r="V5" s="14">
        <v>0.18</v>
      </c>
      <c r="W5" s="14">
        <v>0.19</v>
      </c>
      <c r="X5" s="18" t="s">
        <v>42</v>
      </c>
    </row>
    <row r="6" spans="1:31">
      <c r="A6" s="5">
        <v>1</v>
      </c>
      <c r="B6" s="5" t="s">
        <v>15</v>
      </c>
      <c r="C6" s="5">
        <v>3</v>
      </c>
      <c r="D6" s="5">
        <v>100</v>
      </c>
      <c r="E6" s="5">
        <v>750</v>
      </c>
      <c r="F6" s="5">
        <f>E6*D6</f>
        <v>75000</v>
      </c>
      <c r="G6" s="5">
        <v>500</v>
      </c>
      <c r="H6" s="5">
        <f>G6*D6</f>
        <v>50000</v>
      </c>
      <c r="I6" s="5">
        <f>F6-H6</f>
        <v>25000</v>
      </c>
      <c r="J6" s="5">
        <f>IF(I6&gt;$N$22,(I6-$N$22)*$N$23,IF(I6&gt;$L$22,(I6-$L$22)*$M$23,IF(I6&gt;$K$22,(I6-$K$22)*$L$23,IF(I6&gt;$J$22,(I6-$J$22)*$K$23,IF(I6&gt;$I$22,(I6-$I$22)*$J$23,IF(I6&gt;$H$22,(I6-$H$22)*$I$23,IF(I6&gt;$G$22,(I6-$G$22)*$H$23,IF(I6&gt;$F$22,(I6-$F$22)*$G$23,IF(I6&gt;$E$22,(I6-$E$22)*$F$23,IF(I6&gt;$D$22,(I6-$D$22)*$E$23,IF(I6&gt;$C$22,(I6-$C$22)*$D$23,0)))))))))))</f>
        <v>250</v>
      </c>
      <c r="K6" s="7"/>
      <c r="L6" s="19">
        <f>($I6-L$3)*L$5</f>
        <v>0</v>
      </c>
      <c r="M6" s="19">
        <f>IF($I6-L$3&gt;0,IF(($I6-L$3)*M$5&gt;M$4,M$4,($I6-L$3)*M$5),0)</f>
        <v>250</v>
      </c>
      <c r="N6" s="19">
        <f t="shared" ref="N6:W6" si="0">IF($I6-M$3&gt;0,IF(($I6-M$3)*N$5&gt;N$4,N$4,($I6-M$3)*N$5),0)</f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 t="shared" si="0"/>
        <v>0</v>
      </c>
      <c r="V6" s="19">
        <f t="shared" si="0"/>
        <v>0</v>
      </c>
      <c r="W6" s="19">
        <f t="shared" si="0"/>
        <v>0</v>
      </c>
      <c r="X6" s="17">
        <f>SUM(L6:W6)</f>
        <v>250</v>
      </c>
      <c r="AA6" t="s">
        <v>37</v>
      </c>
    </row>
    <row r="7" spans="1:31">
      <c r="A7" s="4">
        <v>2</v>
      </c>
      <c r="B7" s="4" t="s">
        <v>16</v>
      </c>
      <c r="C7" s="4">
        <v>4</v>
      </c>
      <c r="D7" s="4">
        <v>200</v>
      </c>
      <c r="E7" s="4">
        <v>750</v>
      </c>
      <c r="F7" s="4">
        <f t="shared" ref="F7:F15" si="1">E7*D7</f>
        <v>150000</v>
      </c>
      <c r="G7" s="4">
        <v>500</v>
      </c>
      <c r="H7" s="4">
        <f t="shared" ref="H7:H15" si="2">G7*D7</f>
        <v>100000</v>
      </c>
      <c r="I7" s="4">
        <f t="shared" ref="I7:I15" si="3">F7-H7</f>
        <v>50000</v>
      </c>
      <c r="J7" s="4">
        <f>IF(I7&gt;$N$22,(I7-$N$22)*$N$23,IF(I7&gt;$L$22,(I7-$L$22)*$M$23,IF(I7&gt;$K$22,(I7-$K$22)*$L$23,IF(I7&gt;$J$22,(I7-$J$22)*$K$23,IF(I7&gt;$I$22,(I7-$I$22)*$J$23,IF(I7&gt;$H$22,(I7-$H$22)*$I$23,IF(I7&gt;$G$22,(I7-$G$22)*$H$23,IF(I7&gt;$F$22,(I7-$F$22)*$G$23,IF(I7&gt;$E$22,(I7-$E$22)*$F$23,IF(I7&gt;$D$22,(I7-$D$22)*$E$23,IF(I7&gt;$C$22,(I7-$C$22)*$D$23,0)))))))))))</f>
        <v>1000</v>
      </c>
      <c r="K7" s="7"/>
      <c r="L7" s="20">
        <f t="shared" ref="L7:L15" si="4">($I7-L$3)*L$5</f>
        <v>0</v>
      </c>
      <c r="M7" s="19">
        <f t="shared" ref="M7:W7" si="5">IF($I7-L$3&gt;0,IF(($I7-L$3)*M$5&gt;M$4,M$4,($I7-L$3)*M$5),0)</f>
        <v>500</v>
      </c>
      <c r="N7" s="19">
        <f t="shared" si="5"/>
        <v>700.00000000000011</v>
      </c>
      <c r="O7" s="19">
        <f t="shared" si="5"/>
        <v>1000</v>
      </c>
      <c r="P7" s="19">
        <f t="shared" si="5"/>
        <v>0</v>
      </c>
      <c r="Q7" s="19">
        <f t="shared" si="5"/>
        <v>0</v>
      </c>
      <c r="R7" s="19">
        <f t="shared" si="5"/>
        <v>0</v>
      </c>
      <c r="S7" s="19">
        <f t="shared" si="5"/>
        <v>0</v>
      </c>
      <c r="T7" s="19">
        <f t="shared" si="5"/>
        <v>0</v>
      </c>
      <c r="U7" s="19">
        <f t="shared" si="5"/>
        <v>0</v>
      </c>
      <c r="V7" s="19">
        <f t="shared" si="5"/>
        <v>0</v>
      </c>
      <c r="W7" s="19">
        <f t="shared" si="5"/>
        <v>0</v>
      </c>
      <c r="X7" s="16">
        <f t="shared" ref="X7:X15" si="6">SUM(L7:W7)</f>
        <v>2200</v>
      </c>
      <c r="AA7" t="s">
        <v>36</v>
      </c>
    </row>
    <row r="8" spans="1:31">
      <c r="A8" s="4">
        <v>3</v>
      </c>
      <c r="B8" s="4" t="s">
        <v>17</v>
      </c>
      <c r="C8" s="4">
        <v>2</v>
      </c>
      <c r="D8" s="4">
        <v>85</v>
      </c>
      <c r="E8" s="4">
        <v>750</v>
      </c>
      <c r="F8" s="4">
        <f t="shared" si="1"/>
        <v>63750</v>
      </c>
      <c r="G8" s="4">
        <v>500</v>
      </c>
      <c r="H8" s="4">
        <f t="shared" si="2"/>
        <v>42500</v>
      </c>
      <c r="I8" s="4">
        <f t="shared" si="3"/>
        <v>21250</v>
      </c>
      <c r="J8" s="4">
        <f>IF(I8&gt;$N$22,(I8-$N$22)*$N$23,IF(I8&gt;$L$22,(I8-$L$22)*$M$23,IF(I8&gt;$K$22,(I8-$K$22)*$L$23,IF(I8&gt;$J$22,(I8-$J$22)*$K$23,IF(I8&gt;$I$22,(I8-$I$22)*$J$23,IF(I8&gt;$H$22,(I8-$H$22)*$I$23,IF(I8&gt;$G$22,(I8-$G$22)*$H$23,IF(I8&gt;$F$22,(I8-$F$22)*$G$23,IF(I8&gt;$E$22,(I8-$E$22)*$F$23,IF(I8&gt;$D$22,(I8-$D$22)*$E$23,IF(I8&gt;$C$22,(I8-$C$22)*$D$23,0)))))))))))</f>
        <v>62.5</v>
      </c>
      <c r="K8" s="7"/>
      <c r="L8" s="20">
        <f t="shared" si="4"/>
        <v>0</v>
      </c>
      <c r="M8" s="19">
        <f t="shared" ref="M8:W8" si="7">IF($I8-L$3&gt;0,IF(($I8-L$3)*M$5&gt;M$4,M$4,($I8-L$3)*M$5),0)</f>
        <v>62.5</v>
      </c>
      <c r="N8" s="19">
        <f t="shared" si="7"/>
        <v>0</v>
      </c>
      <c r="O8" s="19">
        <f t="shared" si="7"/>
        <v>0</v>
      </c>
      <c r="P8" s="19">
        <f t="shared" si="7"/>
        <v>0</v>
      </c>
      <c r="Q8" s="19">
        <f t="shared" si="7"/>
        <v>0</v>
      </c>
      <c r="R8" s="19">
        <f t="shared" si="7"/>
        <v>0</v>
      </c>
      <c r="S8" s="19">
        <f t="shared" si="7"/>
        <v>0</v>
      </c>
      <c r="T8" s="19">
        <f t="shared" si="7"/>
        <v>0</v>
      </c>
      <c r="U8" s="19">
        <f t="shared" si="7"/>
        <v>0</v>
      </c>
      <c r="V8" s="19">
        <f t="shared" si="7"/>
        <v>0</v>
      </c>
      <c r="W8" s="19">
        <f t="shared" si="7"/>
        <v>0</v>
      </c>
      <c r="X8" s="16">
        <f t="shared" si="6"/>
        <v>62.5</v>
      </c>
    </row>
    <row r="9" spans="1:31" ht="31.5" customHeight="1">
      <c r="A9" s="4">
        <v>4</v>
      </c>
      <c r="B9" s="4" t="s">
        <v>18</v>
      </c>
      <c r="C9" s="4">
        <v>5</v>
      </c>
      <c r="D9" s="4">
        <v>250</v>
      </c>
      <c r="E9" s="4">
        <v>750</v>
      </c>
      <c r="F9" s="4">
        <f t="shared" si="1"/>
        <v>187500</v>
      </c>
      <c r="G9" s="4">
        <v>500</v>
      </c>
      <c r="H9" s="4">
        <f t="shared" si="2"/>
        <v>125000</v>
      </c>
      <c r="I9" s="4">
        <f t="shared" si="3"/>
        <v>62500</v>
      </c>
      <c r="J9" s="4">
        <f>(10000*5%)+(10000*7%)+(10000*10%)+(10000*12%)+(2500*13%)</f>
        <v>3725</v>
      </c>
      <c r="K9" s="7"/>
      <c r="L9" s="20">
        <f t="shared" si="4"/>
        <v>0</v>
      </c>
      <c r="M9" s="19">
        <f t="shared" ref="M9:W9" si="8">IF($I9-L$3&gt;0,IF(($I9-L$3)*M$5&gt;M$4,M$4,($I9-L$3)*M$5),0)</f>
        <v>500</v>
      </c>
      <c r="N9" s="19">
        <f t="shared" si="8"/>
        <v>700.00000000000011</v>
      </c>
      <c r="O9" s="19">
        <f t="shared" si="8"/>
        <v>1000</v>
      </c>
      <c r="P9" s="19">
        <f t="shared" si="8"/>
        <v>1200</v>
      </c>
      <c r="Q9" s="19">
        <f t="shared" si="8"/>
        <v>325</v>
      </c>
      <c r="R9" s="19">
        <f t="shared" si="8"/>
        <v>0</v>
      </c>
      <c r="S9" s="19">
        <f t="shared" si="8"/>
        <v>0</v>
      </c>
      <c r="T9" s="19">
        <f t="shared" si="8"/>
        <v>0</v>
      </c>
      <c r="U9" s="19">
        <f t="shared" si="8"/>
        <v>0</v>
      </c>
      <c r="V9" s="19">
        <f t="shared" si="8"/>
        <v>0</v>
      </c>
      <c r="W9" s="19">
        <f t="shared" si="8"/>
        <v>0</v>
      </c>
      <c r="X9" s="16">
        <f t="shared" si="6"/>
        <v>3725</v>
      </c>
      <c r="AA9" s="21" t="s">
        <v>38</v>
      </c>
      <c r="AB9" s="21"/>
      <c r="AC9" s="21"/>
      <c r="AD9" s="21"/>
      <c r="AE9" s="21"/>
    </row>
    <row r="10" spans="1:31">
      <c r="A10" s="4">
        <v>5</v>
      </c>
      <c r="B10" s="4" t="s">
        <v>19</v>
      </c>
      <c r="C10" s="4">
        <v>4</v>
      </c>
      <c r="D10" s="4">
        <v>150</v>
      </c>
      <c r="E10" s="4">
        <v>750</v>
      </c>
      <c r="F10" s="4">
        <f t="shared" si="1"/>
        <v>112500</v>
      </c>
      <c r="G10" s="4">
        <v>500</v>
      </c>
      <c r="H10" s="4">
        <f t="shared" si="2"/>
        <v>75000</v>
      </c>
      <c r="I10" s="4">
        <f t="shared" si="3"/>
        <v>37500</v>
      </c>
      <c r="J10" s="4">
        <f t="shared" ref="J10:J15" si="9">IF(I10&gt;$N$22,(I10-$N$22)*$N$23,IF(I10&gt;$L$22,(I10-$L$22)*$M$23,IF(I10&gt;$K$22,(I10-$K$22)*$L$23,IF(I10&gt;$J$22,(I10-$J$22)*$K$23,IF(I10&gt;$I$22,(I10-$I$22)*$J$23,IF(I10&gt;$H$22,(I10-$H$22)*$I$23,IF(I10&gt;$G$22,(I10-$G$22)*$H$23,IF(I10&gt;$F$22,(I10-$F$22)*$G$23,IF(I10&gt;$E$22,(I10-$E$22)*$F$23,IF(I10&gt;$D$22,(I10-$D$22)*$E$23,IF(I10&gt;$C$22,(I10-$C$22)*$D$23,0)))))))))))</f>
        <v>525</v>
      </c>
      <c r="K10" s="7"/>
      <c r="L10" s="20">
        <f t="shared" si="4"/>
        <v>0</v>
      </c>
      <c r="M10" s="19">
        <f t="shared" ref="M10:W10" si="10">IF($I10-L$3&gt;0,IF(($I10-L$3)*M$5&gt;M$4,M$4,($I10-L$3)*M$5),0)</f>
        <v>500</v>
      </c>
      <c r="N10" s="19">
        <f t="shared" si="10"/>
        <v>525</v>
      </c>
      <c r="O10" s="19">
        <f t="shared" si="10"/>
        <v>0</v>
      </c>
      <c r="P10" s="19">
        <f t="shared" si="10"/>
        <v>0</v>
      </c>
      <c r="Q10" s="19">
        <f t="shared" si="10"/>
        <v>0</v>
      </c>
      <c r="R10" s="19">
        <f t="shared" si="10"/>
        <v>0</v>
      </c>
      <c r="S10" s="19">
        <f t="shared" si="10"/>
        <v>0</v>
      </c>
      <c r="T10" s="19">
        <f t="shared" si="10"/>
        <v>0</v>
      </c>
      <c r="U10" s="19">
        <f t="shared" si="10"/>
        <v>0</v>
      </c>
      <c r="V10" s="19">
        <f t="shared" si="10"/>
        <v>0</v>
      </c>
      <c r="W10" s="19">
        <f t="shared" si="10"/>
        <v>0</v>
      </c>
      <c r="X10" s="16">
        <f t="shared" si="6"/>
        <v>1025</v>
      </c>
    </row>
    <row r="11" spans="1:31">
      <c r="A11" s="4">
        <v>6</v>
      </c>
      <c r="B11" s="4" t="s">
        <v>20</v>
      </c>
      <c r="C11" s="4">
        <v>3</v>
      </c>
      <c r="D11" s="4">
        <v>102</v>
      </c>
      <c r="E11" s="4">
        <v>750</v>
      </c>
      <c r="F11" s="4">
        <f t="shared" si="1"/>
        <v>76500</v>
      </c>
      <c r="G11" s="4">
        <v>500</v>
      </c>
      <c r="H11" s="4">
        <f t="shared" si="2"/>
        <v>51000</v>
      </c>
      <c r="I11" s="4">
        <f t="shared" si="3"/>
        <v>25500</v>
      </c>
      <c r="J11" s="4">
        <f t="shared" si="9"/>
        <v>275</v>
      </c>
      <c r="K11" s="7"/>
      <c r="L11" s="20">
        <f t="shared" si="4"/>
        <v>0</v>
      </c>
      <c r="M11" s="19">
        <f t="shared" ref="M11:W11" si="11">IF($I11-L$3&gt;0,IF(($I11-L$3)*M$5&gt;M$4,M$4,($I11-L$3)*M$5),0)</f>
        <v>275</v>
      </c>
      <c r="N11" s="19">
        <f t="shared" si="11"/>
        <v>0</v>
      </c>
      <c r="O11" s="19">
        <f t="shared" si="11"/>
        <v>0</v>
      </c>
      <c r="P11" s="19">
        <f t="shared" si="11"/>
        <v>0</v>
      </c>
      <c r="Q11" s="19">
        <f t="shared" si="11"/>
        <v>0</v>
      </c>
      <c r="R11" s="19">
        <f t="shared" si="11"/>
        <v>0</v>
      </c>
      <c r="S11" s="19">
        <f t="shared" si="11"/>
        <v>0</v>
      </c>
      <c r="T11" s="19">
        <f t="shared" si="11"/>
        <v>0</v>
      </c>
      <c r="U11" s="19">
        <f t="shared" si="11"/>
        <v>0</v>
      </c>
      <c r="V11" s="19">
        <f t="shared" si="11"/>
        <v>0</v>
      </c>
      <c r="W11" s="19">
        <f t="shared" si="11"/>
        <v>0</v>
      </c>
      <c r="X11" s="16">
        <f t="shared" si="6"/>
        <v>275</v>
      </c>
    </row>
    <row r="12" spans="1:31">
      <c r="A12" s="4">
        <v>7</v>
      </c>
      <c r="B12" s="4" t="s">
        <v>21</v>
      </c>
      <c r="C12" s="4">
        <v>5</v>
      </c>
      <c r="D12" s="4">
        <v>234</v>
      </c>
      <c r="E12" s="4">
        <v>750</v>
      </c>
      <c r="F12" s="4">
        <f t="shared" si="1"/>
        <v>175500</v>
      </c>
      <c r="G12" s="4">
        <v>500</v>
      </c>
      <c r="H12" s="4">
        <f t="shared" si="2"/>
        <v>117000</v>
      </c>
      <c r="I12" s="4">
        <f t="shared" si="3"/>
        <v>58500</v>
      </c>
      <c r="J12" s="4">
        <f t="shared" si="9"/>
        <v>1020</v>
      </c>
      <c r="K12" s="7"/>
      <c r="L12" s="20">
        <f t="shared" si="4"/>
        <v>0</v>
      </c>
      <c r="M12" s="19">
        <f t="shared" ref="M12:W12" si="12">IF($I12-L$3&gt;0,IF(($I12-L$3)*M$5&gt;M$4,M$4,($I12-L$3)*M$5),0)</f>
        <v>500</v>
      </c>
      <c r="N12" s="19">
        <f t="shared" si="12"/>
        <v>700.00000000000011</v>
      </c>
      <c r="O12" s="19">
        <f t="shared" si="12"/>
        <v>1000</v>
      </c>
      <c r="P12" s="19">
        <f t="shared" si="12"/>
        <v>1020</v>
      </c>
      <c r="Q12" s="19">
        <f t="shared" si="12"/>
        <v>0</v>
      </c>
      <c r="R12" s="19">
        <f t="shared" si="12"/>
        <v>0</v>
      </c>
      <c r="S12" s="19">
        <f t="shared" si="12"/>
        <v>0</v>
      </c>
      <c r="T12" s="19">
        <f t="shared" si="12"/>
        <v>0</v>
      </c>
      <c r="U12" s="19">
        <f t="shared" si="12"/>
        <v>0</v>
      </c>
      <c r="V12" s="19">
        <f t="shared" si="12"/>
        <v>0</v>
      </c>
      <c r="W12" s="19">
        <f t="shared" si="12"/>
        <v>0</v>
      </c>
      <c r="X12" s="16">
        <f t="shared" si="6"/>
        <v>3220</v>
      </c>
      <c r="AA12" t="s">
        <v>39</v>
      </c>
    </row>
    <row r="13" spans="1:31">
      <c r="A13" s="4">
        <v>8</v>
      </c>
      <c r="B13" s="4" t="s">
        <v>22</v>
      </c>
      <c r="C13" s="4">
        <v>4</v>
      </c>
      <c r="D13" s="4">
        <v>230</v>
      </c>
      <c r="E13" s="4">
        <v>750</v>
      </c>
      <c r="F13" s="4">
        <f t="shared" si="1"/>
        <v>172500</v>
      </c>
      <c r="G13" s="4">
        <v>500</v>
      </c>
      <c r="H13" s="4">
        <f t="shared" si="2"/>
        <v>115000</v>
      </c>
      <c r="I13" s="4">
        <f t="shared" si="3"/>
        <v>57500</v>
      </c>
      <c r="J13" s="4">
        <f t="shared" si="9"/>
        <v>900</v>
      </c>
      <c r="K13" s="7"/>
      <c r="L13" s="20">
        <f t="shared" si="4"/>
        <v>0</v>
      </c>
      <c r="M13" s="19">
        <f t="shared" ref="M13:W13" si="13">IF($I13-L$3&gt;0,IF(($I13-L$3)*M$5&gt;M$4,M$4,($I13-L$3)*M$5),0)</f>
        <v>500</v>
      </c>
      <c r="N13" s="19">
        <f t="shared" si="13"/>
        <v>700.00000000000011</v>
      </c>
      <c r="O13" s="19">
        <f t="shared" si="13"/>
        <v>1000</v>
      </c>
      <c r="P13" s="19">
        <f t="shared" si="13"/>
        <v>900</v>
      </c>
      <c r="Q13" s="19">
        <f t="shared" si="13"/>
        <v>0</v>
      </c>
      <c r="R13" s="19">
        <f t="shared" si="13"/>
        <v>0</v>
      </c>
      <c r="S13" s="19">
        <f t="shared" si="13"/>
        <v>0</v>
      </c>
      <c r="T13" s="19">
        <f t="shared" si="13"/>
        <v>0</v>
      </c>
      <c r="U13" s="19">
        <f t="shared" si="13"/>
        <v>0</v>
      </c>
      <c r="V13" s="19">
        <f t="shared" si="13"/>
        <v>0</v>
      </c>
      <c r="W13" s="19">
        <f t="shared" si="13"/>
        <v>0</v>
      </c>
      <c r="X13" s="16">
        <f t="shared" si="6"/>
        <v>3100</v>
      </c>
    </row>
    <row r="14" spans="1:31">
      <c r="A14" s="4">
        <v>9</v>
      </c>
      <c r="B14" s="4" t="s">
        <v>23</v>
      </c>
      <c r="C14" s="4">
        <v>2</v>
      </c>
      <c r="D14" s="4">
        <v>120</v>
      </c>
      <c r="E14" s="4">
        <v>750</v>
      </c>
      <c r="F14" s="4">
        <f t="shared" si="1"/>
        <v>90000</v>
      </c>
      <c r="G14" s="4">
        <v>500</v>
      </c>
      <c r="H14" s="4">
        <f t="shared" si="2"/>
        <v>60000</v>
      </c>
      <c r="I14" s="4">
        <f t="shared" si="3"/>
        <v>30000</v>
      </c>
      <c r="J14" s="4">
        <f t="shared" si="9"/>
        <v>500</v>
      </c>
      <c r="K14" s="7"/>
      <c r="L14" s="20">
        <f t="shared" si="4"/>
        <v>0</v>
      </c>
      <c r="M14" s="19">
        <f t="shared" ref="M14:W14" si="14">IF($I14-L$3&gt;0,IF(($I14-L$3)*M$5&gt;M$4,M$4,($I14-L$3)*M$5),0)</f>
        <v>500</v>
      </c>
      <c r="N14" s="19">
        <f t="shared" si="14"/>
        <v>0</v>
      </c>
      <c r="O14" s="19">
        <f t="shared" si="14"/>
        <v>0</v>
      </c>
      <c r="P14" s="19">
        <f t="shared" si="14"/>
        <v>0</v>
      </c>
      <c r="Q14" s="19">
        <f t="shared" si="14"/>
        <v>0</v>
      </c>
      <c r="R14" s="19">
        <f t="shared" si="14"/>
        <v>0</v>
      </c>
      <c r="S14" s="19">
        <f t="shared" si="14"/>
        <v>0</v>
      </c>
      <c r="T14" s="19">
        <f t="shared" si="14"/>
        <v>0</v>
      </c>
      <c r="U14" s="19">
        <f t="shared" si="14"/>
        <v>0</v>
      </c>
      <c r="V14" s="19">
        <f t="shared" si="14"/>
        <v>0</v>
      </c>
      <c r="W14" s="19">
        <f t="shared" si="14"/>
        <v>0</v>
      </c>
      <c r="X14" s="16">
        <f t="shared" si="6"/>
        <v>500</v>
      </c>
    </row>
    <row r="15" spans="1:31">
      <c r="A15" s="4">
        <v>10</v>
      </c>
      <c r="B15" s="4" t="s">
        <v>24</v>
      </c>
      <c r="C15" s="4">
        <v>2</v>
      </c>
      <c r="D15" s="4">
        <v>103</v>
      </c>
      <c r="E15" s="4">
        <v>750</v>
      </c>
      <c r="F15" s="4">
        <f t="shared" si="1"/>
        <v>77250</v>
      </c>
      <c r="G15" s="4">
        <v>500</v>
      </c>
      <c r="H15" s="4">
        <f t="shared" si="2"/>
        <v>51500</v>
      </c>
      <c r="I15" s="4">
        <f t="shared" si="3"/>
        <v>25750</v>
      </c>
      <c r="J15" s="4">
        <f t="shared" si="9"/>
        <v>287.5</v>
      </c>
      <c r="K15" s="7"/>
      <c r="L15" s="20">
        <f t="shared" si="4"/>
        <v>0</v>
      </c>
      <c r="M15" s="19">
        <f t="shared" ref="M15:W15" si="15">IF($I15-L$3&gt;0,IF(($I15-L$3)*M$5&gt;M$4,M$4,($I15-L$3)*M$5),0)</f>
        <v>287.5</v>
      </c>
      <c r="N15" s="19">
        <f t="shared" si="15"/>
        <v>0</v>
      </c>
      <c r="O15" s="19">
        <f t="shared" si="15"/>
        <v>0</v>
      </c>
      <c r="P15" s="19">
        <f t="shared" si="15"/>
        <v>0</v>
      </c>
      <c r="Q15" s="19">
        <f t="shared" si="15"/>
        <v>0</v>
      </c>
      <c r="R15" s="19">
        <f t="shared" si="15"/>
        <v>0</v>
      </c>
      <c r="S15" s="19">
        <f t="shared" si="15"/>
        <v>0</v>
      </c>
      <c r="T15" s="19">
        <f t="shared" si="15"/>
        <v>0</v>
      </c>
      <c r="U15" s="19">
        <f t="shared" si="15"/>
        <v>0</v>
      </c>
      <c r="V15" s="19">
        <f t="shared" si="15"/>
        <v>0</v>
      </c>
      <c r="W15" s="19">
        <f t="shared" si="15"/>
        <v>0</v>
      </c>
      <c r="X15" s="16">
        <f t="shared" si="6"/>
        <v>287.5</v>
      </c>
    </row>
    <row r="20" spans="2:30">
      <c r="C20">
        <v>1</v>
      </c>
      <c r="D20">
        <v>2</v>
      </c>
      <c r="E20">
        <v>3</v>
      </c>
      <c r="F20">
        <v>4</v>
      </c>
      <c r="G20">
        <v>5</v>
      </c>
      <c r="H20">
        <v>6</v>
      </c>
      <c r="I20">
        <v>7</v>
      </c>
      <c r="J20">
        <v>8</v>
      </c>
      <c r="AA20">
        <v>9</v>
      </c>
      <c r="AB20">
        <v>10</v>
      </c>
      <c r="AC20">
        <v>11</v>
      </c>
      <c r="AD20">
        <v>12</v>
      </c>
    </row>
    <row r="21" spans="2:30">
      <c r="B21" s="1" t="s">
        <v>0</v>
      </c>
      <c r="C21" s="2">
        <v>20000</v>
      </c>
      <c r="D21" s="2" t="s">
        <v>31</v>
      </c>
      <c r="E21" s="2" t="s">
        <v>1</v>
      </c>
      <c r="F21" s="2" t="s">
        <v>2</v>
      </c>
      <c r="G21" s="2" t="s">
        <v>3</v>
      </c>
      <c r="H21" s="2" t="s">
        <v>4</v>
      </c>
      <c r="I21" s="2" t="s">
        <v>5</v>
      </c>
      <c r="J21" s="2" t="s">
        <v>6</v>
      </c>
      <c r="K21" s="2" t="s">
        <v>7</v>
      </c>
      <c r="L21" s="8" t="s">
        <v>8</v>
      </c>
      <c r="M21" s="8" t="s">
        <v>9</v>
      </c>
      <c r="N21" s="8" t="s">
        <v>10</v>
      </c>
      <c r="P21" s="8"/>
      <c r="Q21" s="8"/>
      <c r="R21" s="8"/>
      <c r="S21" s="8"/>
      <c r="T21" s="8"/>
      <c r="U21" s="8"/>
      <c r="V21" s="8"/>
      <c r="W21" s="8"/>
      <c r="X21" s="2"/>
      <c r="Y21" s="2"/>
      <c r="Z21" s="2"/>
    </row>
    <row r="22" spans="2:30">
      <c r="B22" s="1"/>
      <c r="C22" s="2">
        <v>20000</v>
      </c>
      <c r="D22" s="2">
        <v>30000</v>
      </c>
      <c r="E22" s="2">
        <v>40000</v>
      </c>
      <c r="F22" s="2">
        <v>50000</v>
      </c>
      <c r="G22" s="2">
        <v>60000</v>
      </c>
      <c r="H22" s="2">
        <v>70000</v>
      </c>
      <c r="I22" s="2">
        <v>80000</v>
      </c>
      <c r="J22" s="2">
        <v>90000</v>
      </c>
      <c r="K22" s="2">
        <v>100000</v>
      </c>
      <c r="L22" s="8">
        <v>110000</v>
      </c>
      <c r="M22" s="8">
        <v>120000</v>
      </c>
      <c r="N22" s="8">
        <v>120000</v>
      </c>
      <c r="P22" s="8"/>
      <c r="Q22" s="8"/>
      <c r="R22" s="8"/>
      <c r="S22" s="8"/>
      <c r="T22" s="8"/>
      <c r="U22" s="8"/>
      <c r="V22" s="8"/>
      <c r="W22" s="8"/>
      <c r="X22" s="2"/>
      <c r="Y22" s="2"/>
      <c r="Z22" s="2"/>
    </row>
    <row r="23" spans="2:30">
      <c r="B23" t="s">
        <v>33</v>
      </c>
      <c r="C23" t="s">
        <v>11</v>
      </c>
      <c r="D23" s="3">
        <v>0.05</v>
      </c>
      <c r="E23" s="3">
        <v>7.0000000000000007E-2</v>
      </c>
      <c r="F23" s="3">
        <v>0.1</v>
      </c>
      <c r="G23" s="3">
        <v>0.12</v>
      </c>
      <c r="H23" s="3">
        <v>0.13</v>
      </c>
      <c r="I23" s="3">
        <v>0.14000000000000001</v>
      </c>
      <c r="J23" s="3">
        <v>0.15</v>
      </c>
      <c r="K23" s="3">
        <v>0.16</v>
      </c>
      <c r="L23" s="10">
        <v>0.17</v>
      </c>
      <c r="M23" s="10">
        <v>0.18</v>
      </c>
      <c r="N23" s="10">
        <v>0.19</v>
      </c>
      <c r="P23" s="10"/>
      <c r="Q23" s="10"/>
      <c r="R23" s="10"/>
      <c r="S23" s="10"/>
      <c r="T23" s="10"/>
      <c r="U23" s="10"/>
      <c r="V23" s="10"/>
      <c r="W23" s="10"/>
      <c r="X23" s="3"/>
      <c r="Y23" s="3"/>
      <c r="Z23" s="3"/>
    </row>
    <row r="24" spans="2:30">
      <c r="B24" t="s">
        <v>34</v>
      </c>
      <c r="D24">
        <f>10000*D23</f>
        <v>500</v>
      </c>
      <c r="E24">
        <f t="shared" ref="E24:J24" si="16">10000*E23</f>
        <v>700.00000000000011</v>
      </c>
      <c r="F24">
        <f t="shared" si="16"/>
        <v>1000</v>
      </c>
      <c r="G24">
        <f t="shared" si="16"/>
        <v>1200</v>
      </c>
      <c r="H24">
        <f t="shared" si="16"/>
        <v>1300</v>
      </c>
      <c r="I24">
        <f t="shared" si="16"/>
        <v>1400.0000000000002</v>
      </c>
      <c r="J24">
        <f t="shared" si="16"/>
        <v>1500</v>
      </c>
      <c r="K24">
        <f>10000*K23</f>
        <v>1600</v>
      </c>
      <c r="L24" s="9">
        <f>10000*L23</f>
        <v>1700.0000000000002</v>
      </c>
      <c r="M24" s="9">
        <f>10000*M23</f>
        <v>1800</v>
      </c>
      <c r="N24" s="9" t="s">
        <v>32</v>
      </c>
    </row>
  </sheetData>
  <mergeCells count="2">
    <mergeCell ref="AA9:AE9"/>
    <mergeCell ref="L1:W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J2" sqref="J2:J11"/>
    </sheetView>
  </sheetViews>
  <sheetFormatPr defaultRowHeight="15"/>
  <cols>
    <col min="2" max="2" width="15.7109375" customWidth="1"/>
    <col min="3" max="3" width="11.42578125" customWidth="1"/>
    <col min="4" max="4" width="12.5703125" customWidth="1"/>
    <col min="5" max="10" width="12.28515625" customWidth="1"/>
    <col min="11" max="13" width="13.42578125" customWidth="1"/>
    <col min="14" max="14" width="14.5703125" customWidth="1"/>
  </cols>
  <sheetData>
    <row r="1" spans="1:15">
      <c r="A1" t="s">
        <v>12</v>
      </c>
      <c r="B1" t="s">
        <v>13</v>
      </c>
      <c r="C1" t="s">
        <v>14</v>
      </c>
      <c r="D1" t="s">
        <v>26</v>
      </c>
      <c r="E1" t="s">
        <v>25</v>
      </c>
      <c r="F1" t="s">
        <v>29</v>
      </c>
      <c r="G1" t="s">
        <v>27</v>
      </c>
      <c r="H1" t="s">
        <v>28</v>
      </c>
      <c r="I1" t="s">
        <v>30</v>
      </c>
      <c r="J1" t="s">
        <v>35</v>
      </c>
    </row>
    <row r="2" spans="1:15">
      <c r="A2">
        <v>1</v>
      </c>
      <c r="B2" t="s">
        <v>15</v>
      </c>
      <c r="C2">
        <v>3</v>
      </c>
      <c r="D2">
        <v>100</v>
      </c>
      <c r="E2">
        <v>750</v>
      </c>
      <c r="F2">
        <f>E2*D2</f>
        <v>75000</v>
      </c>
      <c r="G2">
        <v>500</v>
      </c>
      <c r="H2">
        <f>G2*D2</f>
        <v>50000</v>
      </c>
      <c r="I2">
        <f>F2-H2</f>
        <v>25000</v>
      </c>
      <c r="J2" s="2">
        <f>IF(I2&gt;$N$18,(I2-$N$18)*$N$19,IF(I2&gt;$L$18,(I2-$L$18)*$M$19,IF(I2&gt;$K$18,(I2-$K$18)*$L$19,IF(I2&gt;$J$18,(I2-$J$18)*$K$19,IF(I2&gt;$I$18,(I2-$I$18)*$J$19,IF(I2&gt;$H$18,(I2-$H$18)*$I$19,IF(I2&gt;$G$18,(I2-$G$18)*$H$19,IF(I2&gt;$F$18,(I2-$F$18)*$G$19,IF(I2&gt;$E$18,(I2-$E$18)*$F$19,IF(I2&gt;$D$18,(I2-$D$18)*$E$19,IF(I2&gt;$C$18,(I2-$C$18)*$D$19,0)))))))))))</f>
        <v>250</v>
      </c>
      <c r="K2" t="s">
        <v>37</v>
      </c>
    </row>
    <row r="3" spans="1:15">
      <c r="A3">
        <v>2</v>
      </c>
      <c r="B3" t="s">
        <v>16</v>
      </c>
      <c r="C3">
        <v>4</v>
      </c>
      <c r="D3">
        <v>200</v>
      </c>
      <c r="E3">
        <v>750</v>
      </c>
      <c r="F3">
        <f t="shared" ref="F3:F11" si="0">E3*D3</f>
        <v>150000</v>
      </c>
      <c r="G3">
        <v>500</v>
      </c>
      <c r="H3">
        <f t="shared" ref="H3:H11" si="1">G3*D3</f>
        <v>100000</v>
      </c>
      <c r="I3">
        <f t="shared" ref="I3:I11" si="2">F3-H3</f>
        <v>50000</v>
      </c>
      <c r="J3">
        <f>IF(I3&gt;$N$18,(I3-$N$18)*$N$19,IF(I3&gt;$L$18,(I3-$L$18)*$M$19,IF(I3&gt;$K$18,(I3-$K$18)*$L$19,IF(I3&gt;$J$18,(I3-$J$18)*$K$19,IF(I3&gt;$I$18,(I3-$I$18)*$J$19,IF(I3&gt;$H$18,(I3-$H$18)*$I$19,IF(I3&gt;$G$18,(I3-$G$18)*$H$19,IF(I3&gt;$F$18,(I3-$F$18)*$G$19,IF(I3&gt;$E$18,(I3-$E$18)*$F$19,IF(I3&gt;$D$18,(I3-$D$18)*$E$19,IF(I3&gt;$C$18,(I3-$C$18)*$D$19,0)))))))))))</f>
        <v>1000</v>
      </c>
      <c r="K3" t="s">
        <v>36</v>
      </c>
    </row>
    <row r="4" spans="1:15">
      <c r="A4">
        <v>3</v>
      </c>
      <c r="B4" t="s">
        <v>17</v>
      </c>
      <c r="C4">
        <v>2</v>
      </c>
      <c r="D4">
        <v>85</v>
      </c>
      <c r="E4">
        <v>750</v>
      </c>
      <c r="F4">
        <f t="shared" si="0"/>
        <v>63750</v>
      </c>
      <c r="G4">
        <v>500</v>
      </c>
      <c r="H4">
        <f t="shared" si="1"/>
        <v>42500</v>
      </c>
      <c r="I4">
        <f t="shared" si="2"/>
        <v>21250</v>
      </c>
      <c r="J4">
        <f t="shared" ref="J4:J11" si="3">IF(I4&gt;$N$18,(I4-$N$18)*$N$19,IF(I4&gt;$L$18,(I4-$L$18)*$M$19,IF(I4&gt;$K$18,(I4-$K$18)*$L$19,IF(I4&gt;$J$18,(I4-$J$18)*$K$19,IF(I4&gt;$I$18,(I4-$I$18)*$J$19,IF(I4&gt;$H$18,(I4-$H$18)*$I$19,IF(I4&gt;$G$18,(I4-$G$18)*$H$19,IF(I4&gt;$F$18,(I4-$F$18)*$G$19,IF(I4&gt;$E$18,(I4-$E$18)*$F$19,IF(I4&gt;$D$18,(I4-$D$18)*$E$19,IF(I4&gt;$C$18,(I4-$C$18)*$D$19,0)))))))))))</f>
        <v>62.5</v>
      </c>
    </row>
    <row r="5" spans="1:15" ht="31.5" customHeight="1">
      <c r="A5">
        <v>4</v>
      </c>
      <c r="B5" t="s">
        <v>18</v>
      </c>
      <c r="C5">
        <v>5</v>
      </c>
      <c r="D5">
        <v>250</v>
      </c>
      <c r="E5">
        <v>750</v>
      </c>
      <c r="F5">
        <f t="shared" si="0"/>
        <v>187500</v>
      </c>
      <c r="G5">
        <v>500</v>
      </c>
      <c r="H5">
        <f t="shared" si="1"/>
        <v>125000</v>
      </c>
      <c r="I5">
        <f t="shared" si="2"/>
        <v>62500</v>
      </c>
      <c r="J5">
        <f t="shared" si="3"/>
        <v>325</v>
      </c>
      <c r="K5" s="21" t="s">
        <v>38</v>
      </c>
      <c r="L5" s="21"/>
      <c r="M5" s="21"/>
      <c r="N5" s="21"/>
      <c r="O5" s="21"/>
    </row>
    <row r="6" spans="1:15">
      <c r="A6">
        <v>5</v>
      </c>
      <c r="B6" t="s">
        <v>19</v>
      </c>
      <c r="C6">
        <v>4</v>
      </c>
      <c r="D6">
        <v>150</v>
      </c>
      <c r="E6">
        <v>750</v>
      </c>
      <c r="F6">
        <f t="shared" si="0"/>
        <v>112500</v>
      </c>
      <c r="G6">
        <v>500</v>
      </c>
      <c r="H6">
        <f t="shared" si="1"/>
        <v>75000</v>
      </c>
      <c r="I6">
        <f t="shared" si="2"/>
        <v>37500</v>
      </c>
      <c r="J6">
        <f t="shared" si="3"/>
        <v>525</v>
      </c>
    </row>
    <row r="7" spans="1:15">
      <c r="A7">
        <v>6</v>
      </c>
      <c r="B7" t="s">
        <v>20</v>
      </c>
      <c r="C7">
        <v>3</v>
      </c>
      <c r="D7">
        <v>102</v>
      </c>
      <c r="E7">
        <v>750</v>
      </c>
      <c r="F7">
        <f t="shared" si="0"/>
        <v>76500</v>
      </c>
      <c r="G7">
        <v>500</v>
      </c>
      <c r="H7">
        <f t="shared" si="1"/>
        <v>51000</v>
      </c>
      <c r="I7">
        <f t="shared" si="2"/>
        <v>25500</v>
      </c>
      <c r="J7">
        <f t="shared" si="3"/>
        <v>275</v>
      </c>
    </row>
    <row r="8" spans="1:15">
      <c r="A8">
        <v>7</v>
      </c>
      <c r="B8" t="s">
        <v>21</v>
      </c>
      <c r="C8">
        <v>5</v>
      </c>
      <c r="D8">
        <v>234</v>
      </c>
      <c r="E8">
        <v>750</v>
      </c>
      <c r="F8">
        <f t="shared" si="0"/>
        <v>175500</v>
      </c>
      <c r="G8">
        <v>500</v>
      </c>
      <c r="H8">
        <f t="shared" si="1"/>
        <v>117000</v>
      </c>
      <c r="I8">
        <f t="shared" si="2"/>
        <v>58500</v>
      </c>
      <c r="J8">
        <f t="shared" si="3"/>
        <v>1020</v>
      </c>
      <c r="K8" t="s">
        <v>39</v>
      </c>
    </row>
    <row r="9" spans="1:15">
      <c r="A9">
        <v>8</v>
      </c>
      <c r="B9" t="s">
        <v>22</v>
      </c>
      <c r="C9">
        <v>4</v>
      </c>
      <c r="D9">
        <v>230</v>
      </c>
      <c r="E9">
        <v>750</v>
      </c>
      <c r="F9">
        <f t="shared" si="0"/>
        <v>172500</v>
      </c>
      <c r="G9">
        <v>500</v>
      </c>
      <c r="H9">
        <f t="shared" si="1"/>
        <v>115000</v>
      </c>
      <c r="I9">
        <f t="shared" si="2"/>
        <v>57500</v>
      </c>
      <c r="J9">
        <f t="shared" si="3"/>
        <v>900</v>
      </c>
    </row>
    <row r="10" spans="1:15">
      <c r="A10">
        <v>9</v>
      </c>
      <c r="B10" t="s">
        <v>23</v>
      </c>
      <c r="C10">
        <v>2</v>
      </c>
      <c r="D10">
        <v>120</v>
      </c>
      <c r="E10">
        <v>750</v>
      </c>
      <c r="F10">
        <f t="shared" si="0"/>
        <v>90000</v>
      </c>
      <c r="G10">
        <v>500</v>
      </c>
      <c r="H10">
        <f t="shared" si="1"/>
        <v>60000</v>
      </c>
      <c r="I10">
        <f t="shared" si="2"/>
        <v>30000</v>
      </c>
      <c r="J10">
        <f t="shared" si="3"/>
        <v>500</v>
      </c>
    </row>
    <row r="11" spans="1:15">
      <c r="A11">
        <v>10</v>
      </c>
      <c r="B11" t="s">
        <v>24</v>
      </c>
      <c r="C11">
        <v>2</v>
      </c>
      <c r="D11">
        <v>103</v>
      </c>
      <c r="E11">
        <v>750</v>
      </c>
      <c r="F11">
        <f t="shared" si="0"/>
        <v>77250</v>
      </c>
      <c r="G11">
        <v>500</v>
      </c>
      <c r="H11">
        <f t="shared" si="1"/>
        <v>51500</v>
      </c>
      <c r="I11">
        <f t="shared" si="2"/>
        <v>25750</v>
      </c>
      <c r="J11">
        <f t="shared" si="3"/>
        <v>287.5</v>
      </c>
    </row>
    <row r="16" spans="1:15">
      <c r="C16">
        <v>1</v>
      </c>
      <c r="D16">
        <v>2</v>
      </c>
      <c r="E16">
        <v>3</v>
      </c>
      <c r="F16">
        <v>4</v>
      </c>
      <c r="G16">
        <v>5</v>
      </c>
      <c r="H16">
        <v>6</v>
      </c>
      <c r="I16">
        <v>7</v>
      </c>
      <c r="J16">
        <v>8</v>
      </c>
      <c r="K16">
        <v>9</v>
      </c>
      <c r="L16">
        <v>10</v>
      </c>
      <c r="M16">
        <v>11</v>
      </c>
      <c r="N16">
        <v>12</v>
      </c>
    </row>
    <row r="17" spans="2:14">
      <c r="B17" s="1" t="s">
        <v>0</v>
      </c>
      <c r="C17" s="2">
        <v>20000</v>
      </c>
      <c r="D17" s="2" t="s">
        <v>31</v>
      </c>
      <c r="E17" s="2" t="s">
        <v>1</v>
      </c>
      <c r="F17" s="2" t="s">
        <v>2</v>
      </c>
      <c r="G17" s="2" t="s">
        <v>3</v>
      </c>
      <c r="H17" s="2" t="s">
        <v>4</v>
      </c>
      <c r="I17" s="2" t="s">
        <v>5</v>
      </c>
      <c r="J17" s="2" t="s">
        <v>6</v>
      </c>
      <c r="K17" s="2" t="s">
        <v>7</v>
      </c>
      <c r="L17" s="2" t="s">
        <v>8</v>
      </c>
      <c r="M17" s="2" t="s">
        <v>9</v>
      </c>
      <c r="N17" s="2" t="s">
        <v>10</v>
      </c>
    </row>
    <row r="18" spans="2:14">
      <c r="B18" s="1"/>
      <c r="C18" s="2">
        <v>20000</v>
      </c>
      <c r="D18" s="2">
        <v>30000</v>
      </c>
      <c r="E18" s="2">
        <v>40000</v>
      </c>
      <c r="F18" s="2">
        <v>50000</v>
      </c>
      <c r="G18" s="2">
        <v>60000</v>
      </c>
      <c r="H18" s="2">
        <v>70000</v>
      </c>
      <c r="I18" s="2">
        <v>80000</v>
      </c>
      <c r="J18" s="2">
        <v>90000</v>
      </c>
      <c r="K18" s="2">
        <v>100000</v>
      </c>
      <c r="L18" s="2">
        <v>110000</v>
      </c>
      <c r="M18" s="2">
        <v>120000</v>
      </c>
      <c r="N18" s="2">
        <v>120000</v>
      </c>
    </row>
    <row r="19" spans="2:14">
      <c r="B19" t="s">
        <v>33</v>
      </c>
      <c r="C19" t="s">
        <v>11</v>
      </c>
      <c r="D19" s="3">
        <v>0.05</v>
      </c>
      <c r="E19" s="3">
        <v>7.0000000000000007E-2</v>
      </c>
      <c r="F19" s="3">
        <v>0.1</v>
      </c>
      <c r="G19" s="3">
        <v>0.12</v>
      </c>
      <c r="H19" s="3">
        <v>0.13</v>
      </c>
      <c r="I19" s="3">
        <v>0.14000000000000001</v>
      </c>
      <c r="J19" s="3">
        <v>0.15</v>
      </c>
      <c r="K19" s="3">
        <v>0.16</v>
      </c>
      <c r="L19" s="3">
        <v>0.17</v>
      </c>
      <c r="M19" s="3">
        <v>0.18</v>
      </c>
      <c r="N19" s="3">
        <v>0.19</v>
      </c>
    </row>
    <row r="20" spans="2:14">
      <c r="B20" t="s">
        <v>34</v>
      </c>
      <c r="D20">
        <f>10000*D19</f>
        <v>500</v>
      </c>
      <c r="E20">
        <f t="shared" ref="E20:M20" si="4">10000*E19</f>
        <v>700.00000000000011</v>
      </c>
      <c r="F20">
        <f t="shared" si="4"/>
        <v>1000</v>
      </c>
      <c r="G20">
        <f t="shared" si="4"/>
        <v>1200</v>
      </c>
      <c r="H20">
        <f t="shared" si="4"/>
        <v>1300</v>
      </c>
      <c r="I20">
        <f t="shared" si="4"/>
        <v>1400.0000000000002</v>
      </c>
      <c r="J20">
        <f t="shared" si="4"/>
        <v>1500</v>
      </c>
      <c r="K20">
        <f t="shared" si="4"/>
        <v>1600</v>
      </c>
      <c r="L20">
        <f t="shared" si="4"/>
        <v>1700.0000000000002</v>
      </c>
      <c r="M20">
        <f t="shared" si="4"/>
        <v>1800</v>
      </c>
      <c r="N20" t="s">
        <v>32</v>
      </c>
    </row>
  </sheetData>
  <mergeCells count="1">
    <mergeCell ref="K5:O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Option</vt:lpstr>
      <vt:lpstr>2 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DIRELCO INDIA</dc:creator>
  <cp:lastModifiedBy>pankaj.billing</cp:lastModifiedBy>
  <dcterms:created xsi:type="dcterms:W3CDTF">2015-08-19T08:46:37Z</dcterms:created>
  <dcterms:modified xsi:type="dcterms:W3CDTF">2015-08-20T05:09:06Z</dcterms:modified>
</cp:coreProperties>
</file>