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930" windowWidth="19200" windowHeight="7890"/>
  </bookViews>
  <sheets>
    <sheet name="Sheet9" sheetId="1" r:id="rId1"/>
    <sheet name="Data" sheetId="2" r:id="rId2"/>
    <sheet name="Data_List" sheetId="3" r:id="rId3"/>
  </sheets>
  <definedNames>
    <definedName name="_xlnm._FilterDatabase" localSheetId="1" hidden="1">Data!$A$1:$E$18</definedName>
    <definedName name="EMP_ID">Data_List!$A$2:$A$6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H28" i="2"/>
  <c r="H29" i="2"/>
  <c r="H16" i="2"/>
  <c r="H17" i="2"/>
  <c r="H18" i="2"/>
  <c r="H19" i="2"/>
  <c r="H20" i="2"/>
  <c r="H21" i="2"/>
  <c r="H22" i="2"/>
  <c r="H23" i="2"/>
  <c r="H24" i="2"/>
  <c r="H25" i="2"/>
  <c r="H26" i="2"/>
  <c r="G27" i="2"/>
  <c r="G28" i="2"/>
  <c r="G29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2" i="2"/>
  <c r="I4" i="2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" i="2"/>
  <c r="A8" i="1" l="1"/>
  <c r="C8" i="1"/>
  <c r="E8" i="1"/>
  <c r="B8" i="1"/>
  <c r="F8" i="1" s="1"/>
  <c r="D8" i="1"/>
  <c r="I29" i="2"/>
  <c r="I27" i="2"/>
  <c r="I25" i="2"/>
  <c r="I23" i="2"/>
  <c r="I21" i="2"/>
  <c r="I19" i="2"/>
  <c r="I17" i="2"/>
  <c r="I15" i="2"/>
  <c r="I13" i="2"/>
  <c r="I11" i="2"/>
  <c r="I9" i="2"/>
  <c r="I7" i="2"/>
  <c r="I5" i="2"/>
  <c r="I3" i="2"/>
  <c r="I2" i="2"/>
  <c r="I28" i="2"/>
  <c r="I26" i="2"/>
  <c r="I24" i="2"/>
  <c r="I22" i="2"/>
  <c r="I20" i="2"/>
  <c r="I18" i="2"/>
  <c r="I16" i="2"/>
  <c r="I14" i="2"/>
  <c r="I12" i="2"/>
  <c r="I10" i="2"/>
  <c r="I8" i="2"/>
  <c r="I6" i="2"/>
  <c r="A10" i="1" l="1"/>
  <c r="C10" i="1"/>
  <c r="E10" i="1"/>
  <c r="B10" i="1"/>
  <c r="F10" i="1" s="1"/>
  <c r="D10" i="1"/>
  <c r="A14" i="1"/>
  <c r="C14" i="1"/>
  <c r="E14" i="1"/>
  <c r="B14" i="1"/>
  <c r="F14" i="1" s="1"/>
  <c r="D14" i="1"/>
  <c r="A18" i="1"/>
  <c r="C18" i="1"/>
  <c r="E18" i="1"/>
  <c r="B18" i="1"/>
  <c r="F18" i="1" s="1"/>
  <c r="D18" i="1"/>
  <c r="A22" i="1"/>
  <c r="C22" i="1"/>
  <c r="E22" i="1"/>
  <c r="B22" i="1"/>
  <c r="F22" i="1" s="1"/>
  <c r="D22" i="1"/>
  <c r="A26" i="1"/>
  <c r="C26" i="1"/>
  <c r="E26" i="1"/>
  <c r="B26" i="1"/>
  <c r="F26" i="1" s="1"/>
  <c r="D26" i="1"/>
  <c r="E6" i="1"/>
  <c r="B6" i="1"/>
  <c r="F6" i="1" s="1"/>
  <c r="D6" i="1"/>
  <c r="C6" i="1"/>
  <c r="A6" i="1"/>
  <c r="B9" i="1"/>
  <c r="F9" i="1" s="1"/>
  <c r="D9" i="1"/>
  <c r="A9" i="1"/>
  <c r="C9" i="1"/>
  <c r="E9" i="1"/>
  <c r="B13" i="1"/>
  <c r="F13" i="1" s="1"/>
  <c r="D13" i="1"/>
  <c r="A13" i="1"/>
  <c r="C13" i="1"/>
  <c r="E13" i="1"/>
  <c r="B17" i="1"/>
  <c r="F17" i="1" s="1"/>
  <c r="D17" i="1"/>
  <c r="A17" i="1"/>
  <c r="C17" i="1"/>
  <c r="E17" i="1"/>
  <c r="B21" i="1"/>
  <c r="F21" i="1" s="1"/>
  <c r="D21" i="1"/>
  <c r="A21" i="1"/>
  <c r="C21" i="1"/>
  <c r="E21" i="1"/>
  <c r="B25" i="1"/>
  <c r="F25" i="1" s="1"/>
  <c r="D25" i="1"/>
  <c r="A25" i="1"/>
  <c r="C25" i="1"/>
  <c r="E25" i="1"/>
  <c r="B29" i="1"/>
  <c r="F29" i="1" s="1"/>
  <c r="D29" i="1"/>
  <c r="A29" i="1"/>
  <c r="C29" i="1"/>
  <c r="E29" i="1"/>
  <c r="A12" i="1"/>
  <c r="C12" i="1"/>
  <c r="E12" i="1"/>
  <c r="B12" i="1"/>
  <c r="F12" i="1" s="1"/>
  <c r="D12" i="1"/>
  <c r="A16" i="1"/>
  <c r="C16" i="1"/>
  <c r="E16" i="1"/>
  <c r="B16" i="1"/>
  <c r="F16" i="1" s="1"/>
  <c r="D16" i="1"/>
  <c r="A20" i="1"/>
  <c r="C20" i="1"/>
  <c r="E20" i="1"/>
  <c r="B20" i="1"/>
  <c r="F20" i="1" s="1"/>
  <c r="D20" i="1"/>
  <c r="A24" i="1"/>
  <c r="C24" i="1"/>
  <c r="E24" i="1"/>
  <c r="B24" i="1"/>
  <c r="F24" i="1" s="1"/>
  <c r="D24" i="1"/>
  <c r="A28" i="1"/>
  <c r="C28" i="1"/>
  <c r="E28" i="1"/>
  <c r="B28" i="1"/>
  <c r="F28" i="1" s="1"/>
  <c r="D28" i="1"/>
  <c r="B7" i="1"/>
  <c r="F7" i="1" s="1"/>
  <c r="D7" i="1"/>
  <c r="A7" i="1"/>
  <c r="C7" i="1"/>
  <c r="E7" i="1"/>
  <c r="B11" i="1"/>
  <c r="F11" i="1" s="1"/>
  <c r="D11" i="1"/>
  <c r="A11" i="1"/>
  <c r="C11" i="1"/>
  <c r="E11" i="1"/>
  <c r="B15" i="1"/>
  <c r="F15" i="1" s="1"/>
  <c r="D15" i="1"/>
  <c r="A15" i="1"/>
  <c r="C15" i="1"/>
  <c r="E15" i="1"/>
  <c r="B19" i="1"/>
  <c r="F19" i="1" s="1"/>
  <c r="D19" i="1"/>
  <c r="A19" i="1"/>
  <c r="C19" i="1"/>
  <c r="E19" i="1"/>
  <c r="B23" i="1"/>
  <c r="F23" i="1" s="1"/>
  <c r="D23" i="1"/>
  <c r="A23" i="1"/>
  <c r="C23" i="1"/>
  <c r="E23" i="1"/>
  <c r="B27" i="1"/>
  <c r="F27" i="1" s="1"/>
  <c r="D27" i="1"/>
  <c r="A27" i="1"/>
  <c r="C27" i="1"/>
  <c r="E27" i="1"/>
</calcChain>
</file>

<file path=xl/sharedStrings.xml><?xml version="1.0" encoding="utf-8"?>
<sst xmlns="http://schemas.openxmlformats.org/spreadsheetml/2006/main" count="44" uniqueCount="12">
  <si>
    <t>EMP ID</t>
  </si>
  <si>
    <t>New PRF NO</t>
  </si>
  <si>
    <t>Name</t>
  </si>
  <si>
    <t>Period From</t>
  </si>
  <si>
    <t>Period To</t>
  </si>
  <si>
    <t>Don’t create quantity mismatch</t>
  </si>
  <si>
    <t>Pontula</t>
  </si>
  <si>
    <t>karathinam</t>
  </si>
  <si>
    <t>2037204</t>
  </si>
  <si>
    <t>Search1</t>
  </si>
  <si>
    <t>Search2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</si>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</sst>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;[Red]0"/>
    <numFmt numFmtId="165" formatCode="#,##0;[Red]#,##0"/>
    <numFmt numFmtId="167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2" borderId="1" xfId="1" applyNumberFormat="1" applyFont="1" applyFill="1" applyBorder="1" applyAlignment="1">
      <alignment horizontal="center" wrapText="1"/>
    </xf>
    <xf numFmtId="0" fontId="0" fillId="0" borderId="0" xfId="1" applyNumberFormat="1" applyFont="1"/>
    <xf numFmtId="0" fontId="4" fillId="0" borderId="1" xfId="2" applyFont="1" applyBorder="1"/>
    <xf numFmtId="0" fontId="4" fillId="0" borderId="1" xfId="2" applyFont="1" applyFill="1" applyBorder="1" applyAlignment="1">
      <alignment horizontal="center"/>
    </xf>
    <xf numFmtId="15" fontId="4" fillId="3" borderId="1" xfId="2" applyNumberFormat="1" applyFont="1" applyFill="1" applyBorder="1" applyAlignment="1">
      <alignment horizontal="center"/>
    </xf>
    <xf numFmtId="1" fontId="4" fillId="0" borderId="1" xfId="2" applyNumberFormat="1" applyFont="1" applyBorder="1" applyAlignment="1">
      <alignment horizontal="center"/>
    </xf>
    <xf numFmtId="0" fontId="4" fillId="0" borderId="1" xfId="2" applyNumberFormat="1" applyFont="1" applyFill="1" applyBorder="1" applyAlignment="1">
      <alignment horizontal="center"/>
    </xf>
    <xf numFmtId="1" fontId="0" fillId="0" borderId="0" xfId="1" applyNumberFormat="1" applyFont="1"/>
    <xf numFmtId="15" fontId="4" fillId="4" borderId="1" xfId="2" applyNumberFormat="1" applyFont="1" applyFill="1" applyBorder="1" applyAlignment="1">
      <alignment horizontal="center"/>
    </xf>
    <xf numFmtId="1" fontId="4" fillId="4" borderId="1" xfId="2" applyNumberFormat="1" applyFont="1" applyFill="1" applyBorder="1" applyAlignment="1">
      <alignment horizontal="center"/>
    </xf>
    <xf numFmtId="0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5" fillId="0" borderId="1" xfId="2" quotePrefix="1" applyFont="1" applyBorder="1"/>
    <xf numFmtId="165" fontId="0" fillId="0" borderId="0" xfId="0" applyNumberFormat="1"/>
    <xf numFmtId="165" fontId="2" fillId="2" borderId="1" xfId="1" applyNumberFormat="1" applyFont="1" applyFill="1" applyBorder="1" applyAlignment="1">
      <alignment horizontal="center" wrapText="1"/>
    </xf>
    <xf numFmtId="167" fontId="5" fillId="0" borderId="1" xfId="2" quotePrefix="1" applyNumberFormat="1" applyFont="1" applyBorder="1"/>
    <xf numFmtId="164" fontId="5" fillId="0" borderId="1" xfId="2" quotePrefix="1" applyNumberFormat="1" applyFont="1" applyBorder="1"/>
    <xf numFmtId="164" fontId="0" fillId="0" borderId="0" xfId="0" applyNumberFormat="1" applyAlignment="1">
      <alignment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</cellXfs>
  <cellStyles count="3">
    <cellStyle name="Comma" xfId="1" builtinId="3"/>
    <cellStyle name="Normal" xfId="0" builtinId="0"/>
    <cellStyle name="Normal 5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885825</xdr:colOff>
          <xdr:row>2</xdr:row>
          <xdr:rowOff>9524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3:F29"/>
  <sheetViews>
    <sheetView tabSelected="1" workbookViewId="0">
      <selection activeCell="D2" sqref="D2"/>
    </sheetView>
  </sheetViews>
  <sheetFormatPr defaultRowHeight="15" x14ac:dyDescent="0.25"/>
  <cols>
    <col min="1" max="1" width="13.42578125" customWidth="1"/>
    <col min="2" max="2" width="18" customWidth="1"/>
    <col min="3" max="3" width="9.140625" customWidth="1"/>
    <col min="4" max="4" width="25.28515625" customWidth="1"/>
    <col min="5" max="5" width="21.42578125" style="14" customWidth="1"/>
    <col min="6" max="6" width="18" customWidth="1"/>
  </cols>
  <sheetData>
    <row r="3" spans="1:6" ht="23.25" customHeight="1" x14ac:dyDescent="0.25">
      <c r="B3" s="18" t="s">
        <v>8</v>
      </c>
    </row>
    <row r="5" spans="1:6" ht="24.75" x14ac:dyDescent="0.25">
      <c r="A5" s="1" t="s">
        <v>2</v>
      </c>
      <c r="B5" s="1" t="s">
        <v>0</v>
      </c>
      <c r="C5" s="1" t="s">
        <v>3</v>
      </c>
      <c r="D5" s="1" t="s">
        <v>4</v>
      </c>
      <c r="E5" s="15" t="s">
        <v>1</v>
      </c>
    </row>
    <row r="6" spans="1:6" ht="15.75" x14ac:dyDescent="0.25">
      <c r="A6" s="13" t="str">
        <f xml:space="preserve"> IFERROR(INDEX(Data!$A$2:$E$29,Data!$I2,COLUMNS(Data!I2:$I2)),"")</f>
        <v>Pontula</v>
      </c>
      <c r="B6" s="13">
        <f xml:space="preserve"> IFERROR(INDEX(Data!$A$2:$E$29,Data!$I2,COLUMNS(Data!$I2:J2)),"")</f>
        <v>2037204</v>
      </c>
      <c r="C6" s="16">
        <f xml:space="preserve"> IFERROR(INDEX(Data!$A$2:$E$29,Data!$I2,COLUMNS(Data!$I2:K2)),"")</f>
        <v>40360</v>
      </c>
      <c r="D6" s="16">
        <f xml:space="preserve"> IFERROR(INDEX(Data!$A$2:$E$29,Data!$I2,COLUMNS(Data!$I2:L2)),"")</f>
        <v>40908</v>
      </c>
      <c r="E6" s="17">
        <f xml:space="preserve"> IFERROR(INDEX(Data!$A$2:$E$29,Data!$I2,COLUMNS(Data!$I2:M2)),"")</f>
        <v>100010001797</v>
      </c>
      <c r="F6" t="b">
        <f>ISNUMBER(B6)</f>
        <v>1</v>
      </c>
    </row>
    <row r="7" spans="1:6" ht="15.75" x14ac:dyDescent="0.25">
      <c r="A7" s="13" t="str">
        <f xml:space="preserve"> IFERROR(INDEX(Data!$A$2:$E$29,Data!$I3,COLUMNS(Data!I3:$I3)),"")</f>
        <v>Pontula</v>
      </c>
      <c r="B7" s="13">
        <f xml:space="preserve"> IFERROR(INDEX(Data!$A$2:$E$29,Data!$I3,COLUMNS(Data!$I3:J3)),"")</f>
        <v>2037204</v>
      </c>
      <c r="C7" s="16">
        <f xml:space="preserve"> IFERROR(INDEX(Data!$A$2:$E$29,Data!$I3,COLUMNS(Data!$I3:K3)),"")</f>
        <v>40360</v>
      </c>
      <c r="D7" s="16">
        <f xml:space="preserve"> IFERROR(INDEX(Data!$A$2:$E$29,Data!$I3,COLUMNS(Data!$I3:L3)),"")</f>
        <v>40908</v>
      </c>
      <c r="E7" s="17">
        <f xml:space="preserve"> IFERROR(INDEX(Data!$A$2:$E$29,Data!$I3,COLUMNS(Data!$I3:M3)),"")</f>
        <v>100010007030</v>
      </c>
      <c r="F7" t="b">
        <f t="shared" ref="F7:F29" si="0">ISNUMBER(B7)</f>
        <v>1</v>
      </c>
    </row>
    <row r="8" spans="1:6" ht="15.75" x14ac:dyDescent="0.25">
      <c r="A8" s="13" t="str">
        <f xml:space="preserve"> IFERROR(INDEX(Data!$A$2:$E$29,Data!$I4,COLUMNS(Data!I4:$I4)),"")</f>
        <v>Pontula</v>
      </c>
      <c r="B8" s="13">
        <f xml:space="preserve"> IFERROR(INDEX(Data!$A$2:$E$29,Data!$I4,COLUMNS(Data!$I4:J4)),"")</f>
        <v>2037204</v>
      </c>
      <c r="C8" s="16">
        <f xml:space="preserve"> IFERROR(INDEX(Data!$A$2:$E$29,Data!$I4,COLUMNS(Data!$I4:K4)),"")</f>
        <v>40878</v>
      </c>
      <c r="D8" s="16">
        <f xml:space="preserve"> IFERROR(INDEX(Data!$A$2:$E$29,Data!$I4,COLUMNS(Data!$I4:L4)),"")</f>
        <v>41274</v>
      </c>
      <c r="E8" s="17">
        <f xml:space="preserve"> IFERROR(INDEX(Data!$A$2:$E$29,Data!$I4,COLUMNS(Data!$I4:M4)),"")</f>
        <v>100010012182</v>
      </c>
      <c r="F8" t="b">
        <f t="shared" si="0"/>
        <v>1</v>
      </c>
    </row>
    <row r="9" spans="1:6" ht="15.75" x14ac:dyDescent="0.25">
      <c r="A9" s="13" t="str">
        <f xml:space="preserve"> IFERROR(INDEX(Data!$A$2:$E$29,Data!$I5,COLUMNS(Data!I5:$I5)),"")</f>
        <v>Pontula</v>
      </c>
      <c r="B9" s="13">
        <f xml:space="preserve"> IFERROR(INDEX(Data!$A$2:$E$29,Data!$I5,COLUMNS(Data!$I5:J5)),"")</f>
        <v>2037204</v>
      </c>
      <c r="C9" s="16">
        <f xml:space="preserve"> IFERROR(INDEX(Data!$A$2:$E$29,Data!$I5,COLUMNS(Data!$I5:K5)),"")</f>
        <v>41061</v>
      </c>
      <c r="D9" s="16">
        <f xml:space="preserve"> IFERROR(INDEX(Data!$A$2:$E$29,Data!$I5,COLUMNS(Data!$I5:L5)),"")</f>
        <v>41274</v>
      </c>
      <c r="E9" s="17">
        <f xml:space="preserve"> IFERROR(INDEX(Data!$A$2:$E$29,Data!$I5,COLUMNS(Data!$I5:M5)),"")</f>
        <v>100010016587</v>
      </c>
      <c r="F9" t="b">
        <f t="shared" si="0"/>
        <v>1</v>
      </c>
    </row>
    <row r="10" spans="1:6" ht="15.75" x14ac:dyDescent="0.25">
      <c r="A10" s="13" t="str">
        <f xml:space="preserve"> IFERROR(INDEX(Data!$A$2:$E$29,Data!$I6,COLUMNS(Data!I6:$I6)),"")</f>
        <v>Pontula</v>
      </c>
      <c r="B10" s="13">
        <f xml:space="preserve"> IFERROR(INDEX(Data!$A$2:$E$29,Data!$I6,COLUMNS(Data!$I6:J6)),"")</f>
        <v>2037204</v>
      </c>
      <c r="C10" s="16">
        <f xml:space="preserve"> IFERROR(INDEX(Data!$A$2:$E$29,Data!$I6,COLUMNS(Data!$I6:K6)),"")</f>
        <v>41061</v>
      </c>
      <c r="D10" s="16">
        <f xml:space="preserve"> IFERROR(INDEX(Data!$A$2:$E$29,Data!$I6,COLUMNS(Data!$I6:L6)),"")</f>
        <v>41274</v>
      </c>
      <c r="E10" s="17">
        <f xml:space="preserve"> IFERROR(INDEX(Data!$A$2:$E$29,Data!$I6,COLUMNS(Data!$I6:M6)),"")</f>
        <v>100010016759</v>
      </c>
      <c r="F10" t="b">
        <f t="shared" si="0"/>
        <v>1</v>
      </c>
    </row>
    <row r="11" spans="1:6" ht="15.75" x14ac:dyDescent="0.25">
      <c r="A11" s="13" t="str">
        <f xml:space="preserve"> IFERROR(INDEX(Data!$A$2:$E$29,Data!$I7,COLUMNS(Data!I7:$I7)),"")</f>
        <v>Pontula</v>
      </c>
      <c r="B11" s="13">
        <f xml:space="preserve"> IFERROR(INDEX(Data!$A$2:$E$29,Data!$I7,COLUMNS(Data!$I7:J7)),"")</f>
        <v>2037204</v>
      </c>
      <c r="C11" s="16">
        <f xml:space="preserve"> IFERROR(INDEX(Data!$A$2:$E$29,Data!$I7,COLUMNS(Data!$I7:K7)),"")</f>
        <v>41275</v>
      </c>
      <c r="D11" s="16">
        <f xml:space="preserve"> IFERROR(INDEX(Data!$A$2:$E$29,Data!$I7,COLUMNS(Data!$I7:L7)),"")</f>
        <v>41455</v>
      </c>
      <c r="E11" s="17">
        <f xml:space="preserve"> IFERROR(INDEX(Data!$A$2:$E$29,Data!$I7,COLUMNS(Data!$I7:M7)),"")</f>
        <v>100010020004</v>
      </c>
      <c r="F11" t="b">
        <f t="shared" si="0"/>
        <v>1</v>
      </c>
    </row>
    <row r="12" spans="1:6" ht="15.75" x14ac:dyDescent="0.25">
      <c r="A12" s="13" t="str">
        <f xml:space="preserve"> IFERROR(INDEX(Data!$A$2:$E$29,Data!$I8,COLUMNS(Data!I8:$I8)),"")</f>
        <v>karathinam</v>
      </c>
      <c r="B12" s="13">
        <f xml:space="preserve"> IFERROR(INDEX(Data!$A$2:$E$29,Data!$I8,COLUMNS(Data!$I8:J8)),"")</f>
        <v>2037204</v>
      </c>
      <c r="C12" s="16">
        <f xml:space="preserve"> IFERROR(INDEX(Data!$A$2:$E$29,Data!$I8,COLUMNS(Data!$I8:K8)),"")</f>
        <v>41456</v>
      </c>
      <c r="D12" s="16">
        <f xml:space="preserve"> IFERROR(INDEX(Data!$A$2:$E$29,Data!$I8,COLUMNS(Data!$I8:L8)),"")</f>
        <v>41639</v>
      </c>
      <c r="E12" s="17">
        <f xml:space="preserve"> IFERROR(INDEX(Data!$A$2:$E$29,Data!$I8,COLUMNS(Data!$I8:M8)),"")</f>
        <v>100010024517</v>
      </c>
      <c r="F12" t="b">
        <f t="shared" si="0"/>
        <v>1</v>
      </c>
    </row>
    <row r="13" spans="1:6" ht="15.75" x14ac:dyDescent="0.25">
      <c r="A13" s="13" t="str">
        <f xml:space="preserve"> IFERROR(INDEX(Data!$A$2:$E$29,Data!$I9,COLUMNS(Data!I9:$I9)),"")</f>
        <v>Pontula</v>
      </c>
      <c r="B13" s="13">
        <f xml:space="preserve"> IFERROR(INDEX(Data!$A$2:$E$29,Data!$I9,COLUMNS(Data!$I9:J9)),"")</f>
        <v>2037204</v>
      </c>
      <c r="C13" s="16">
        <f xml:space="preserve"> IFERROR(INDEX(Data!$A$2:$E$29,Data!$I9,COLUMNS(Data!$I9:K9)),"")</f>
        <v>41640</v>
      </c>
      <c r="D13" s="16">
        <f xml:space="preserve"> IFERROR(INDEX(Data!$A$2:$E$29,Data!$I9,COLUMNS(Data!$I9:L9)),"")</f>
        <v>41820</v>
      </c>
      <c r="E13" s="17">
        <f xml:space="preserve"> IFERROR(INDEX(Data!$A$2:$E$29,Data!$I9,COLUMNS(Data!$I9:M9)),"")</f>
        <v>100010030348</v>
      </c>
      <c r="F13" t="b">
        <f t="shared" si="0"/>
        <v>1</v>
      </c>
    </row>
    <row r="14" spans="1:6" ht="15.75" x14ac:dyDescent="0.25">
      <c r="A14" s="13" t="str">
        <f xml:space="preserve"> IFERROR(INDEX(Data!$A$2:$E$29,Data!$I10,COLUMNS(Data!I10:$I10)),"")</f>
        <v>Pontula</v>
      </c>
      <c r="B14" s="13">
        <f xml:space="preserve"> IFERROR(INDEX(Data!$A$2:$E$29,Data!$I10,COLUMNS(Data!$I10:J10)),"")</f>
        <v>2037204</v>
      </c>
      <c r="C14" s="16">
        <f xml:space="preserve"> IFERROR(INDEX(Data!$A$2:$E$29,Data!$I10,COLUMNS(Data!$I10:K10)),"")</f>
        <v>41821</v>
      </c>
      <c r="D14" s="16">
        <f xml:space="preserve"> IFERROR(INDEX(Data!$A$2:$E$29,Data!$I10,COLUMNS(Data!$I10:L10)),"")</f>
        <v>41912</v>
      </c>
      <c r="E14" s="17">
        <f xml:space="preserve"> IFERROR(INDEX(Data!$A$2:$E$29,Data!$I10,COLUMNS(Data!$I10:M10)),"")</f>
        <v>100010039481</v>
      </c>
      <c r="F14" t="b">
        <f t="shared" si="0"/>
        <v>1</v>
      </c>
    </row>
    <row r="15" spans="1:6" ht="15.75" x14ac:dyDescent="0.25">
      <c r="A15" s="13" t="str">
        <f xml:space="preserve"> IFERROR(INDEX(Data!$A$2:$E$29,Data!$I11,COLUMNS(Data!I11:$I11)),"")</f>
        <v>Pontula</v>
      </c>
      <c r="B15" s="13">
        <f xml:space="preserve"> IFERROR(INDEX(Data!$A$2:$E$29,Data!$I11,COLUMNS(Data!$I11:J11)),"")</f>
        <v>2037204</v>
      </c>
      <c r="C15" s="16">
        <f xml:space="preserve"> IFERROR(INDEX(Data!$A$2:$E$29,Data!$I11,COLUMNS(Data!$I11:K11)),"")</f>
        <v>41821</v>
      </c>
      <c r="D15" s="16">
        <f xml:space="preserve"> IFERROR(INDEX(Data!$A$2:$E$29,Data!$I11,COLUMNS(Data!$I11:L11)),"")</f>
        <v>41943</v>
      </c>
      <c r="E15" s="17" t="str">
        <f xml:space="preserve"> IFERROR(INDEX(Data!$A$2:$E$29,Data!$I11,COLUMNS(Data!$I11:M11)),"")</f>
        <v>Don’t create quantity mismatch</v>
      </c>
      <c r="F15" t="b">
        <f t="shared" si="0"/>
        <v>1</v>
      </c>
    </row>
    <row r="16" spans="1:6" ht="15.75" x14ac:dyDescent="0.25">
      <c r="A16" s="13" t="str">
        <f xml:space="preserve"> IFERROR(INDEX(Data!$A$2:$E$29,Data!$I12,COLUMNS(Data!I12:$I12)),"")</f>
        <v>Pontula</v>
      </c>
      <c r="B16" s="13">
        <f xml:space="preserve"> IFERROR(INDEX(Data!$A$2:$E$29,Data!$I12,COLUMNS(Data!$I12:J12)),"")</f>
        <v>2037204</v>
      </c>
      <c r="C16" s="16">
        <f xml:space="preserve"> IFERROR(INDEX(Data!$A$2:$E$29,Data!$I12,COLUMNS(Data!$I12:K12)),"")</f>
        <v>41913</v>
      </c>
      <c r="D16" s="16">
        <f xml:space="preserve"> IFERROR(INDEX(Data!$A$2:$E$29,Data!$I12,COLUMNS(Data!$I12:L12)),"")</f>
        <v>42094</v>
      </c>
      <c r="E16" s="17">
        <f xml:space="preserve"> IFERROR(INDEX(Data!$A$2:$E$29,Data!$I12,COLUMNS(Data!$I12:M12)),"")</f>
        <v>0</v>
      </c>
      <c r="F16" t="b">
        <f t="shared" si="0"/>
        <v>1</v>
      </c>
    </row>
    <row r="17" spans="1:6" ht="15.75" x14ac:dyDescent="0.25">
      <c r="A17" s="13" t="str">
        <f xml:space="preserve"> IFERROR(INDEX(Data!$A$2:$E$29,Data!$I13,COLUMNS(Data!I13:$I13)),"")</f>
        <v>Pontula</v>
      </c>
      <c r="B17" s="13">
        <f xml:space="preserve"> IFERROR(INDEX(Data!$A$2:$E$29,Data!$I13,COLUMNS(Data!$I13:J13)),"")</f>
        <v>2037204</v>
      </c>
      <c r="C17" s="16">
        <f xml:space="preserve"> IFERROR(INDEX(Data!$A$2:$E$29,Data!$I13,COLUMNS(Data!$I13:K13)),"")</f>
        <v>41913</v>
      </c>
      <c r="D17" s="16">
        <f xml:space="preserve"> IFERROR(INDEX(Data!$A$2:$E$29,Data!$I13,COLUMNS(Data!$I13:L13)),"")</f>
        <v>42094</v>
      </c>
      <c r="E17" s="17">
        <f xml:space="preserve"> IFERROR(INDEX(Data!$A$2:$E$29,Data!$I13,COLUMNS(Data!$I13:M13)),"")</f>
        <v>100010040386</v>
      </c>
      <c r="F17" t="b">
        <f t="shared" si="0"/>
        <v>1</v>
      </c>
    </row>
    <row r="18" spans="1:6" ht="15.75" x14ac:dyDescent="0.25">
      <c r="A18" s="13" t="str">
        <f xml:space="preserve"> IFERROR(INDEX(Data!$A$2:$E$29,Data!$I14,COLUMNS(Data!I14:$I14)),"")</f>
        <v>Pontula</v>
      </c>
      <c r="B18" s="13">
        <f xml:space="preserve"> IFERROR(INDEX(Data!$A$2:$E$29,Data!$I14,COLUMNS(Data!$I14:J14)),"")</f>
        <v>2037204</v>
      </c>
      <c r="C18" s="16">
        <f xml:space="preserve"> IFERROR(INDEX(Data!$A$2:$E$29,Data!$I14,COLUMNS(Data!$I14:K14)),"")</f>
        <v>42095</v>
      </c>
      <c r="D18" s="16">
        <f xml:space="preserve"> IFERROR(INDEX(Data!$A$2:$E$29,Data!$I14,COLUMNS(Data!$I14:L14)),"")</f>
        <v>42185</v>
      </c>
      <c r="E18" s="17">
        <f xml:space="preserve"> IFERROR(INDEX(Data!$A$2:$E$29,Data!$I14,COLUMNS(Data!$I14:M14)),"")</f>
        <v>100010044307</v>
      </c>
      <c r="F18" t="b">
        <f t="shared" si="0"/>
        <v>1</v>
      </c>
    </row>
    <row r="19" spans="1:6" ht="15.75" x14ac:dyDescent="0.25">
      <c r="A19" s="13" t="str">
        <f xml:space="preserve"> IFERROR(INDEX(Data!$A$2:$E$29,Data!$I15,COLUMNS(Data!I15:$I15)),"")</f>
        <v>Pontula</v>
      </c>
      <c r="B19" s="13">
        <f xml:space="preserve"> IFERROR(INDEX(Data!$A$2:$E$29,Data!$I15,COLUMNS(Data!$I15:J15)),"")</f>
        <v>2037204</v>
      </c>
      <c r="C19" s="16">
        <f xml:space="preserve"> IFERROR(INDEX(Data!$A$2:$E$29,Data!$I15,COLUMNS(Data!$I15:K15)),"")</f>
        <v>42186</v>
      </c>
      <c r="D19" s="16">
        <f xml:space="preserve"> IFERROR(INDEX(Data!$A$2:$E$29,Data!$I15,COLUMNS(Data!$I15:L15)),"")</f>
        <v>42277</v>
      </c>
      <c r="E19" s="17">
        <f xml:space="preserve"> IFERROR(INDEX(Data!$A$2:$E$29,Data!$I15,COLUMNS(Data!$I15:M15)),"")</f>
        <v>100010047759</v>
      </c>
      <c r="F19" t="b">
        <f t="shared" si="0"/>
        <v>1</v>
      </c>
    </row>
    <row r="20" spans="1:6" ht="15.75" x14ac:dyDescent="0.25">
      <c r="A20" s="13" t="str">
        <f xml:space="preserve"> IFERROR(INDEX(Data!$A$2:$E$29,Data!$I16,COLUMNS(Data!I16:$I16)),"")</f>
        <v>karathinam</v>
      </c>
      <c r="B20" s="13">
        <f xml:space="preserve"> IFERROR(INDEX(Data!$A$2:$E$29,Data!$I16,COLUMNS(Data!$I16:J16)),"")</f>
        <v>2037204</v>
      </c>
      <c r="C20" s="16">
        <f xml:space="preserve"> IFERROR(INDEX(Data!$A$2:$E$29,Data!$I16,COLUMNS(Data!$I16:K16)),"")</f>
        <v>41456</v>
      </c>
      <c r="D20" s="16">
        <f xml:space="preserve"> IFERROR(INDEX(Data!$A$2:$E$29,Data!$I16,COLUMNS(Data!$I16:L16)),"")</f>
        <v>41639</v>
      </c>
      <c r="E20" s="17">
        <f xml:space="preserve"> IFERROR(INDEX(Data!$A$2:$E$29,Data!$I16,COLUMNS(Data!$I16:M16)),"")</f>
        <v>100010024517</v>
      </c>
      <c r="F20" t="b">
        <f t="shared" si="0"/>
        <v>1</v>
      </c>
    </row>
    <row r="21" spans="1:6" ht="15.75" x14ac:dyDescent="0.25">
      <c r="A21" s="13" t="str">
        <f xml:space="preserve"> IFERROR(INDEX(Data!$A$2:$E$29,Data!$I17,COLUMNS(Data!I17:$I17)),"")</f>
        <v>Pontula</v>
      </c>
      <c r="B21" s="13">
        <f xml:space="preserve"> IFERROR(INDEX(Data!$A$2:$E$29,Data!$I17,COLUMNS(Data!$I17:J17)),"")</f>
        <v>2037204</v>
      </c>
      <c r="C21" s="16">
        <f xml:space="preserve"> IFERROR(INDEX(Data!$A$2:$E$29,Data!$I17,COLUMNS(Data!$I17:K17)),"")</f>
        <v>40878</v>
      </c>
      <c r="D21" s="16">
        <f xml:space="preserve"> IFERROR(INDEX(Data!$A$2:$E$29,Data!$I17,COLUMNS(Data!$I17:L17)),"")</f>
        <v>41274</v>
      </c>
      <c r="E21" s="17">
        <f xml:space="preserve"> IFERROR(INDEX(Data!$A$2:$E$29,Data!$I17,COLUMNS(Data!$I17:M17)),"")</f>
        <v>100010012182</v>
      </c>
      <c r="F21" t="b">
        <f t="shared" si="0"/>
        <v>1</v>
      </c>
    </row>
    <row r="22" spans="1:6" ht="15.75" x14ac:dyDescent="0.25">
      <c r="A22" s="13" t="str">
        <f xml:space="preserve"> IFERROR(INDEX(Data!$A$2:$E$29,Data!$I18,COLUMNS(Data!I18:$I18)),"")</f>
        <v>Pontula</v>
      </c>
      <c r="B22" s="13">
        <f xml:space="preserve"> IFERROR(INDEX(Data!$A$2:$E$29,Data!$I18,COLUMNS(Data!$I18:J18)),"")</f>
        <v>2037204</v>
      </c>
      <c r="C22" s="16">
        <f xml:space="preserve"> IFERROR(INDEX(Data!$A$2:$E$29,Data!$I18,COLUMNS(Data!$I18:K18)),"")</f>
        <v>41061</v>
      </c>
      <c r="D22" s="16">
        <f xml:space="preserve"> IFERROR(INDEX(Data!$A$2:$E$29,Data!$I18,COLUMNS(Data!$I18:L18)),"")</f>
        <v>41274</v>
      </c>
      <c r="E22" s="17">
        <f xml:space="preserve"> IFERROR(INDEX(Data!$A$2:$E$29,Data!$I18,COLUMNS(Data!$I18:M18)),"")</f>
        <v>100010016587</v>
      </c>
      <c r="F22" t="b">
        <f t="shared" si="0"/>
        <v>1</v>
      </c>
    </row>
    <row r="23" spans="1:6" ht="15.75" x14ac:dyDescent="0.25">
      <c r="A23" s="13" t="str">
        <f xml:space="preserve"> IFERROR(INDEX(Data!$A$2:$E$29,Data!$I19,COLUMNS(Data!I19:$I19)),"")</f>
        <v>Pontula</v>
      </c>
      <c r="B23" s="13">
        <f xml:space="preserve"> IFERROR(INDEX(Data!$A$2:$E$29,Data!$I19,COLUMNS(Data!$I19:J19)),"")</f>
        <v>2037204</v>
      </c>
      <c r="C23" s="16">
        <f xml:space="preserve"> IFERROR(INDEX(Data!$A$2:$E$29,Data!$I19,COLUMNS(Data!$I19:K19)),"")</f>
        <v>41061</v>
      </c>
      <c r="D23" s="16">
        <f xml:space="preserve"> IFERROR(INDEX(Data!$A$2:$E$29,Data!$I19,COLUMNS(Data!$I19:L19)),"")</f>
        <v>41274</v>
      </c>
      <c r="E23" s="17">
        <f xml:space="preserve"> IFERROR(INDEX(Data!$A$2:$E$29,Data!$I19,COLUMNS(Data!$I19:M19)),"")</f>
        <v>100010016759</v>
      </c>
      <c r="F23" t="b">
        <f t="shared" si="0"/>
        <v>1</v>
      </c>
    </row>
    <row r="24" spans="1:6" ht="15.75" x14ac:dyDescent="0.25">
      <c r="A24" s="13" t="str">
        <f xml:space="preserve"> IFERROR(INDEX(Data!$A$2:$E$29,Data!$I20,COLUMNS(Data!I20:$I20)),"")</f>
        <v/>
      </c>
      <c r="B24" s="13" t="str">
        <f xml:space="preserve"> IFERROR(INDEX(Data!$A$2:$E$29,Data!$I20,COLUMNS(Data!$I20:J20)),"")</f>
        <v/>
      </c>
      <c r="C24" s="16" t="str">
        <f xml:space="preserve"> IFERROR(INDEX(Data!$A$2:$E$29,Data!$I20,COLUMNS(Data!$I20:K20)),"")</f>
        <v/>
      </c>
      <c r="D24" s="16" t="str">
        <f xml:space="preserve"> IFERROR(INDEX(Data!$A$2:$E$29,Data!$I20,COLUMNS(Data!$I20:L20)),"")</f>
        <v/>
      </c>
      <c r="E24" s="17" t="str">
        <f xml:space="preserve"> IFERROR(INDEX(Data!$A$2:$E$29,Data!$I20,COLUMNS(Data!$I20:M20)),"")</f>
        <v/>
      </c>
      <c r="F24" t="b">
        <f t="shared" si="0"/>
        <v>0</v>
      </c>
    </row>
    <row r="25" spans="1:6" ht="15.75" x14ac:dyDescent="0.25">
      <c r="A25" s="13" t="str">
        <f xml:space="preserve"> IFERROR(INDEX(Data!$A$2:$E$29,Data!$I21,COLUMNS(Data!I21:$I21)),"")</f>
        <v/>
      </c>
      <c r="B25" s="13" t="str">
        <f xml:space="preserve"> IFERROR(INDEX(Data!$A$2:$E$29,Data!$I21,COLUMNS(Data!$I21:J21)),"")</f>
        <v/>
      </c>
      <c r="C25" s="16" t="str">
        <f xml:space="preserve"> IFERROR(INDEX(Data!$A$2:$E$29,Data!$I21,COLUMNS(Data!$I21:K21)),"")</f>
        <v/>
      </c>
      <c r="D25" s="16" t="str">
        <f xml:space="preserve"> IFERROR(INDEX(Data!$A$2:$E$29,Data!$I21,COLUMNS(Data!$I21:L21)),"")</f>
        <v/>
      </c>
      <c r="E25" s="17" t="str">
        <f xml:space="preserve"> IFERROR(INDEX(Data!$A$2:$E$29,Data!$I21,COLUMNS(Data!$I21:M21)),"")</f>
        <v/>
      </c>
      <c r="F25" t="b">
        <f t="shared" si="0"/>
        <v>0</v>
      </c>
    </row>
    <row r="26" spans="1:6" ht="15.75" x14ac:dyDescent="0.25">
      <c r="A26" s="13" t="str">
        <f xml:space="preserve"> IFERROR(INDEX(Data!$A$2:$E$29,Data!$I22,COLUMNS(Data!I22:$I22)),"")</f>
        <v/>
      </c>
      <c r="B26" s="13" t="str">
        <f xml:space="preserve"> IFERROR(INDEX(Data!$A$2:$E$29,Data!$I22,COLUMNS(Data!$I22:J22)),"")</f>
        <v/>
      </c>
      <c r="C26" s="16" t="str">
        <f xml:space="preserve"> IFERROR(INDEX(Data!$A$2:$E$29,Data!$I22,COLUMNS(Data!$I22:K22)),"")</f>
        <v/>
      </c>
      <c r="D26" s="16" t="str">
        <f xml:space="preserve"> IFERROR(INDEX(Data!$A$2:$E$29,Data!$I22,COLUMNS(Data!$I22:L22)),"")</f>
        <v/>
      </c>
      <c r="E26" s="17" t="str">
        <f xml:space="preserve"> IFERROR(INDEX(Data!$A$2:$E$29,Data!$I22,COLUMNS(Data!$I22:M22)),"")</f>
        <v/>
      </c>
      <c r="F26" t="b">
        <f t="shared" si="0"/>
        <v>0</v>
      </c>
    </row>
    <row r="27" spans="1:6" ht="15.75" x14ac:dyDescent="0.25">
      <c r="A27" s="13" t="str">
        <f xml:space="preserve"> IFERROR(INDEX(Data!$A$2:$E$29,Data!$I23,COLUMNS(Data!I23:$I23)),"")</f>
        <v/>
      </c>
      <c r="B27" s="13" t="str">
        <f xml:space="preserve"> IFERROR(INDEX(Data!$A$2:$E$29,Data!$I23,COLUMNS(Data!$I23:J23)),"")</f>
        <v/>
      </c>
      <c r="C27" s="16" t="str">
        <f xml:space="preserve"> IFERROR(INDEX(Data!$A$2:$E$29,Data!$I23,COLUMNS(Data!$I23:K23)),"")</f>
        <v/>
      </c>
      <c r="D27" s="16" t="str">
        <f xml:space="preserve"> IFERROR(INDEX(Data!$A$2:$E$29,Data!$I23,COLUMNS(Data!$I23:L23)),"")</f>
        <v/>
      </c>
      <c r="E27" s="17" t="str">
        <f xml:space="preserve"> IFERROR(INDEX(Data!$A$2:$E$29,Data!$I23,COLUMNS(Data!$I23:M23)),"")</f>
        <v/>
      </c>
      <c r="F27" t="b">
        <f t="shared" si="0"/>
        <v>0</v>
      </c>
    </row>
    <row r="28" spans="1:6" ht="15.75" x14ac:dyDescent="0.25">
      <c r="A28" s="13" t="str">
        <f xml:space="preserve"> IFERROR(INDEX(Data!$A$2:$E$29,Data!$I24,COLUMNS(Data!I24:$I24)),"")</f>
        <v/>
      </c>
      <c r="B28" s="13" t="str">
        <f xml:space="preserve"> IFERROR(INDEX(Data!$A$2:$E$29,Data!$I24,COLUMNS(Data!$I24:J24)),"")</f>
        <v/>
      </c>
      <c r="C28" s="16" t="str">
        <f xml:space="preserve"> IFERROR(INDEX(Data!$A$2:$E$29,Data!$I24,COLUMNS(Data!$I24:K24)),"")</f>
        <v/>
      </c>
      <c r="D28" s="16" t="str">
        <f xml:space="preserve"> IFERROR(INDEX(Data!$A$2:$E$29,Data!$I24,COLUMNS(Data!$I24:L24)),"")</f>
        <v/>
      </c>
      <c r="E28" s="17" t="str">
        <f xml:space="preserve"> IFERROR(INDEX(Data!$A$2:$E$29,Data!$I24,COLUMNS(Data!$I24:M24)),"")</f>
        <v/>
      </c>
      <c r="F28" t="b">
        <f t="shared" si="0"/>
        <v>0</v>
      </c>
    </row>
    <row r="29" spans="1:6" ht="15.75" x14ac:dyDescent="0.25">
      <c r="A29" s="13" t="str">
        <f xml:space="preserve"> IFERROR(INDEX(Data!$A$2:$E$29,Data!$I25,COLUMNS(Data!I25:$I25)),"")</f>
        <v/>
      </c>
      <c r="B29" s="13" t="str">
        <f xml:space="preserve"> IFERROR(INDEX(Data!$A$2:$E$29,Data!$I25,COLUMNS(Data!$I25:J25)),"")</f>
        <v/>
      </c>
      <c r="C29" s="16" t="str">
        <f xml:space="preserve"> IFERROR(INDEX(Data!$A$2:$E$29,Data!$I25,COLUMNS(Data!$I25:K25)),"")</f>
        <v/>
      </c>
      <c r="D29" s="16" t="str">
        <f xml:space="preserve"> IFERROR(INDEX(Data!$A$2:$E$29,Data!$I25,COLUMNS(Data!$I25:L25)),"")</f>
        <v/>
      </c>
      <c r="E29" s="17" t="str">
        <f xml:space="preserve"> IFERROR(INDEX(Data!$A$2:$E$29,Data!$I25,COLUMNS(Data!$I25:M25)),"")</f>
        <v/>
      </c>
      <c r="F29" t="b">
        <f t="shared" si="0"/>
        <v>0</v>
      </c>
    </row>
  </sheetData>
  <pageMargins left="0.7" right="0.7" top="0.75" bottom="0.75" header="0.3" footer="0.3"/>
  <pageSetup orientation="portrait" horizontalDpi="4294967292" verticalDpi="0" r:id="rId1"/>
  <drawing r:id="rId2"/>
  <legacyDrawing r:id="rId3"/>
  <controls>
    <mc:AlternateContent xmlns:mc="http://schemas.openxmlformats.org/markup-compatibility/2006">
      <mc:Choice Requires="x14">
        <control shapeId="1025" r:id="rId4" name="ComboBox1">
          <controlPr defaultSize="0" autoLine="0" autoPict="0" linkedCell="$B$3" listFillRange="EMP_ID" r:id="rId5">
            <anchor moveWithCells="1">
              <from>
                <xdr:col>0</xdr:col>
                <xdr:colOff>885825</xdr:colOff>
                <xdr:row>2</xdr:row>
                <xdr:rowOff>9525</xdr:rowOff>
              </from>
              <to>
                <xdr:col>2</xdr:col>
                <xdr:colOff>9525</xdr:colOff>
                <xdr:row>3</xdr:row>
                <xdr:rowOff>19050</xdr:rowOff>
              </to>
            </anchor>
          </controlPr>
        </control>
      </mc:Choice>
      <mc:Fallback>
        <control shapeId="1025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N1039981"/>
  <sheetViews>
    <sheetView zoomScaleNormal="100" workbookViewId="0">
      <pane ySplit="1" topLeftCell="A7" activePane="bottomLeft" state="frozen"/>
      <selection activeCell="E4" sqref="E4"/>
      <selection pane="bottomLeft" activeCell="M18" sqref="M18"/>
    </sheetView>
  </sheetViews>
  <sheetFormatPr defaultRowHeight="15" x14ac:dyDescent="0.25"/>
  <cols>
    <col min="1" max="1" width="12.42578125" style="2" customWidth="1"/>
    <col min="2" max="2" width="15.5703125" style="2" customWidth="1"/>
    <col min="3" max="4" width="12.140625" style="2" customWidth="1"/>
    <col min="5" max="5" width="22.85546875" style="8" bestFit="1" customWidth="1"/>
    <col min="6" max="6" width="7" style="11" customWidth="1"/>
    <col min="7" max="7" width="11.140625" style="11" customWidth="1"/>
    <col min="8" max="9" width="14.28515625" style="11" customWidth="1"/>
    <col min="10" max="10" width="12" style="2" bestFit="1" customWidth="1"/>
    <col min="11" max="11" width="9.140625" style="2"/>
    <col min="12" max="12" width="10" style="2" bestFit="1" customWidth="1"/>
    <col min="13" max="13" width="12.140625" style="2" bestFit="1" customWidth="1"/>
    <col min="14" max="14" width="22.85546875" style="2" bestFit="1" customWidth="1"/>
    <col min="15" max="16384" width="9.140625" style="2"/>
  </cols>
  <sheetData>
    <row r="1" spans="1:14" s="21" customFormat="1" ht="29.25" customHeight="1" x14ac:dyDescent="0.25">
      <c r="A1" s="19" t="s">
        <v>2</v>
      </c>
      <c r="B1" s="19" t="s">
        <v>0</v>
      </c>
      <c r="C1" s="19" t="s">
        <v>3</v>
      </c>
      <c r="D1" s="19" t="s">
        <v>4</v>
      </c>
      <c r="E1" s="20" t="s">
        <v>1</v>
      </c>
      <c r="G1" s="22" t="s">
        <v>11</v>
      </c>
      <c r="H1" s="22" t="s">
        <v>9</v>
      </c>
      <c r="I1" s="22" t="s">
        <v>10</v>
      </c>
    </row>
    <row r="2" spans="1:14" customFormat="1" ht="15" customHeight="1" x14ac:dyDescent="0.25">
      <c r="A2" s="3" t="s">
        <v>6</v>
      </c>
      <c r="B2" s="4">
        <v>2037204</v>
      </c>
      <c r="C2" s="5">
        <v>40360</v>
      </c>
      <c r="D2" s="5">
        <v>40908</v>
      </c>
      <c r="E2" s="6">
        <v>100010001797</v>
      </c>
      <c r="F2" s="12" t="str">
        <f>IF(E2=Sheet9!$B$3,"X","")</f>
        <v/>
      </c>
      <c r="G2" s="23">
        <f>ROWS($G$2:G2)</f>
        <v>1</v>
      </c>
      <c r="H2" s="24">
        <f xml:space="preserve"> IF(ISNUMBER(SEARCH(Sheet9!$B$3,$B2)),$G2,"")</f>
        <v>1</v>
      </c>
      <c r="I2" s="23">
        <f>IFERROR(SMALL($H$2:$H$29,ROWS($H$2:H2)),"")</f>
        <v>1</v>
      </c>
      <c r="J2" s="2"/>
      <c r="K2" s="2"/>
      <c r="L2" s="2"/>
      <c r="M2" s="2"/>
      <c r="N2" s="2"/>
    </row>
    <row r="3" spans="1:14" customFormat="1" ht="15" customHeight="1" x14ac:dyDescent="0.25">
      <c r="A3" s="3" t="s">
        <v>6</v>
      </c>
      <c r="B3" s="4">
        <v>2037204</v>
      </c>
      <c r="C3" s="5">
        <v>40360</v>
      </c>
      <c r="D3" s="5">
        <v>40908</v>
      </c>
      <c r="E3" s="6">
        <v>100010007030</v>
      </c>
      <c r="F3" s="12" t="str">
        <f>IF(E3=Sheet9!$B$3,"X","")</f>
        <v/>
      </c>
      <c r="G3" s="23">
        <f>ROWS($G$2:G3)</f>
        <v>2</v>
      </c>
      <c r="H3" s="24">
        <f xml:space="preserve"> IF(ISNUMBER(SEARCH(Sheet9!$B$3,$B3)),$G3,"")</f>
        <v>2</v>
      </c>
      <c r="I3" s="23">
        <f>IFERROR(SMALL($H$2:$H$29,ROWS($H$2:H3)),"")</f>
        <v>2</v>
      </c>
      <c r="J3" s="2"/>
      <c r="K3" s="2"/>
      <c r="L3" s="2"/>
      <c r="M3" s="2"/>
      <c r="N3" s="2"/>
    </row>
    <row r="4" spans="1:14" customFormat="1" ht="15" customHeight="1" x14ac:dyDescent="0.25">
      <c r="A4" s="3" t="s">
        <v>6</v>
      </c>
      <c r="B4" s="4">
        <v>2037204</v>
      </c>
      <c r="C4" s="5">
        <v>40878</v>
      </c>
      <c r="D4" s="5">
        <v>41274</v>
      </c>
      <c r="E4" s="6">
        <v>100010012182</v>
      </c>
      <c r="F4" s="12" t="str">
        <f>IF(E4=Sheet9!$B$3,"X","")</f>
        <v/>
      </c>
      <c r="G4" s="23">
        <f>ROWS($G$2:G4)</f>
        <v>3</v>
      </c>
      <c r="H4" s="24">
        <f xml:space="preserve"> IF(ISNUMBER(SEARCH(Sheet9!$B$3,$B4)),$G4,"")</f>
        <v>3</v>
      </c>
      <c r="I4" s="23">
        <f>IFERROR(SMALL($H$2:$H$29,ROWS($H$2:H4)),"")</f>
        <v>3</v>
      </c>
      <c r="J4" s="2"/>
      <c r="K4" s="2"/>
      <c r="L4" s="2"/>
      <c r="M4" s="2"/>
      <c r="N4" s="2"/>
    </row>
    <row r="5" spans="1:14" customFormat="1" ht="15" customHeight="1" x14ac:dyDescent="0.25">
      <c r="A5" s="3" t="s">
        <v>6</v>
      </c>
      <c r="B5" s="4">
        <v>2037204</v>
      </c>
      <c r="C5" s="5">
        <v>41061</v>
      </c>
      <c r="D5" s="5">
        <v>41274</v>
      </c>
      <c r="E5" s="6">
        <v>100010016587</v>
      </c>
      <c r="F5" s="12" t="str">
        <f>IF(E5=Sheet9!$B$3,"X","")</f>
        <v/>
      </c>
      <c r="G5" s="23">
        <f>ROWS($G$2:G5)</f>
        <v>4</v>
      </c>
      <c r="H5" s="24">
        <f xml:space="preserve"> IF(ISNUMBER(SEARCH(Sheet9!$B$3,$B5)),$G5,"")</f>
        <v>4</v>
      </c>
      <c r="I5" s="23">
        <f>IFERROR(SMALL($H$2:$H$29,ROWS($H$2:H5)),"")</f>
        <v>4</v>
      </c>
      <c r="J5" s="2"/>
      <c r="K5" s="2"/>
      <c r="L5" s="2"/>
      <c r="M5" s="2"/>
      <c r="N5" s="2"/>
    </row>
    <row r="6" spans="1:14" customFormat="1" ht="15" customHeight="1" x14ac:dyDescent="0.25">
      <c r="A6" s="3" t="s">
        <v>6</v>
      </c>
      <c r="B6" s="4">
        <v>2037204</v>
      </c>
      <c r="C6" s="5">
        <v>41061</v>
      </c>
      <c r="D6" s="5">
        <v>41274</v>
      </c>
      <c r="E6" s="6">
        <v>100010016759</v>
      </c>
      <c r="F6" s="12" t="str">
        <f>IF(E6=Sheet9!$B$3,"X","")</f>
        <v/>
      </c>
      <c r="G6" s="23">
        <f>ROWS($G$2:G6)</f>
        <v>5</v>
      </c>
      <c r="H6" s="24">
        <f xml:space="preserve"> IF(ISNUMBER(SEARCH(Sheet9!$B$3,$B6)),$G6,"")</f>
        <v>5</v>
      </c>
      <c r="I6" s="23">
        <f>IFERROR(SMALL($H$2:$H$29,ROWS($H$2:H6)),"")</f>
        <v>5</v>
      </c>
      <c r="J6" s="2"/>
      <c r="K6" s="2"/>
      <c r="L6" s="2"/>
      <c r="M6" s="2"/>
      <c r="N6" s="2"/>
    </row>
    <row r="7" spans="1:14" customFormat="1" ht="15" customHeight="1" x14ac:dyDescent="0.25">
      <c r="A7" s="3" t="s">
        <v>6</v>
      </c>
      <c r="B7" s="4">
        <v>2037204</v>
      </c>
      <c r="C7" s="5">
        <v>41275</v>
      </c>
      <c r="D7" s="5">
        <v>41455</v>
      </c>
      <c r="E7" s="6">
        <v>100010020004</v>
      </c>
      <c r="F7" s="12" t="str">
        <f>IF(E7=Sheet9!$B$3,"X","")</f>
        <v/>
      </c>
      <c r="G7" s="23">
        <f>ROWS($G$2:G7)</f>
        <v>6</v>
      </c>
      <c r="H7" s="24">
        <f xml:space="preserve"> IF(ISNUMBER(SEARCH(Sheet9!$B$3,$B7)),$G7,"")</f>
        <v>6</v>
      </c>
      <c r="I7" s="23">
        <f>IFERROR(SMALL($H$2:$H$29,ROWS($H$2:H7)),"")</f>
        <v>6</v>
      </c>
      <c r="J7" s="2"/>
      <c r="K7" s="2"/>
      <c r="L7" s="2"/>
      <c r="M7" s="2"/>
      <c r="N7" s="2"/>
    </row>
    <row r="8" spans="1:14" customFormat="1" ht="15" customHeight="1" x14ac:dyDescent="0.25">
      <c r="A8" s="3" t="s">
        <v>7</v>
      </c>
      <c r="B8" s="4">
        <v>2037204</v>
      </c>
      <c r="C8" s="5">
        <v>41456</v>
      </c>
      <c r="D8" s="5">
        <v>41639</v>
      </c>
      <c r="E8" s="6">
        <v>100010024517</v>
      </c>
      <c r="F8" s="12" t="str">
        <f>IF(E8=Sheet9!$B$3,"X","")</f>
        <v/>
      </c>
      <c r="G8" s="23">
        <f>ROWS($G$2:G8)</f>
        <v>7</v>
      </c>
      <c r="H8" s="24">
        <f xml:space="preserve"> IF(ISNUMBER(SEARCH(Sheet9!$B$3,$B8)),$G8,"")</f>
        <v>7</v>
      </c>
      <c r="I8" s="23">
        <f>IFERROR(SMALL($H$2:$H$29,ROWS($H$2:H8)),"")</f>
        <v>7</v>
      </c>
      <c r="J8" s="2"/>
      <c r="K8" s="2"/>
      <c r="L8" s="2"/>
      <c r="M8" s="2"/>
      <c r="N8" s="2"/>
    </row>
    <row r="9" spans="1:14" customFormat="1" ht="15" customHeight="1" x14ac:dyDescent="0.25">
      <c r="A9" s="3" t="s">
        <v>6</v>
      </c>
      <c r="B9" s="7">
        <v>2037204</v>
      </c>
      <c r="C9" s="5">
        <v>41640</v>
      </c>
      <c r="D9" s="5">
        <v>41820</v>
      </c>
      <c r="E9" s="6">
        <v>100010030348</v>
      </c>
      <c r="F9" s="12" t="str">
        <f>IF(E9=Sheet9!$B$3,"X","")</f>
        <v/>
      </c>
      <c r="G9" s="23">
        <f>ROWS($G$2:G9)</f>
        <v>8</v>
      </c>
      <c r="H9" s="24">
        <f xml:space="preserve"> IF(ISNUMBER(SEARCH(Sheet9!$B$3,$B9)),$G9,"")</f>
        <v>8</v>
      </c>
      <c r="I9" s="23">
        <f>IFERROR(SMALL($H$2:$H$29,ROWS($H$2:H9)),"")</f>
        <v>8</v>
      </c>
      <c r="J9" s="2"/>
      <c r="K9" s="2"/>
      <c r="L9" s="2"/>
      <c r="M9" s="2"/>
      <c r="N9" s="2"/>
    </row>
    <row r="10" spans="1:14" customFormat="1" ht="15" customHeight="1" x14ac:dyDescent="0.25">
      <c r="A10" s="3" t="s">
        <v>6</v>
      </c>
      <c r="B10" s="7">
        <v>2037204</v>
      </c>
      <c r="C10" s="5">
        <v>41821</v>
      </c>
      <c r="D10" s="5">
        <v>41912</v>
      </c>
      <c r="E10" s="6">
        <v>100010039481</v>
      </c>
      <c r="F10" s="12" t="str">
        <f>IF(E10=Sheet9!$B$3,"X","")</f>
        <v/>
      </c>
      <c r="G10" s="23">
        <f>ROWS($G$2:G10)</f>
        <v>9</v>
      </c>
      <c r="H10" s="24">
        <f xml:space="preserve"> IF(ISNUMBER(SEARCH(Sheet9!$B$3,$B10)),$G10,"")</f>
        <v>9</v>
      </c>
      <c r="I10" s="23">
        <f>IFERROR(SMALL($H$2:$H$29,ROWS($H$2:H10)),"")</f>
        <v>9</v>
      </c>
      <c r="J10" s="2"/>
      <c r="K10" s="2"/>
      <c r="L10" s="2"/>
      <c r="M10" s="2"/>
      <c r="N10" s="2"/>
    </row>
    <row r="11" spans="1:14" customFormat="1" ht="15" customHeight="1" x14ac:dyDescent="0.25">
      <c r="A11" s="3" t="s">
        <v>6</v>
      </c>
      <c r="B11" s="7">
        <v>2037204</v>
      </c>
      <c r="C11" s="5">
        <v>41821</v>
      </c>
      <c r="D11" s="5">
        <v>41943</v>
      </c>
      <c r="E11" s="6" t="s">
        <v>5</v>
      </c>
      <c r="F11" s="12" t="str">
        <f>IF(E11=Sheet9!$B$3,"X","")</f>
        <v/>
      </c>
      <c r="G11" s="23">
        <f>ROWS($G$2:G11)</f>
        <v>10</v>
      </c>
      <c r="H11" s="24">
        <f xml:space="preserve"> IF(ISNUMBER(SEARCH(Sheet9!$B$3,$B11)),$G11,"")</f>
        <v>10</v>
      </c>
      <c r="I11" s="23">
        <f>IFERROR(SMALL($H$2:$H$29,ROWS($H$2:H11)),"")</f>
        <v>10</v>
      </c>
      <c r="J11" s="2"/>
      <c r="K11" s="2"/>
      <c r="L11" s="2"/>
      <c r="M11" s="2"/>
      <c r="N11" s="2"/>
    </row>
    <row r="12" spans="1:14" customFormat="1" ht="15" customHeight="1" x14ac:dyDescent="0.25">
      <c r="A12" s="3" t="s">
        <v>6</v>
      </c>
      <c r="B12" s="7">
        <v>2037204</v>
      </c>
      <c r="C12" s="5">
        <v>41913</v>
      </c>
      <c r="D12" s="5">
        <v>42094</v>
      </c>
      <c r="E12" s="6"/>
      <c r="F12" s="12" t="str">
        <f>IF(E12=Sheet9!$B$3,"X","")</f>
        <v/>
      </c>
      <c r="G12" s="23">
        <f>ROWS($G$2:G12)</f>
        <v>11</v>
      </c>
      <c r="H12" s="24">
        <f xml:space="preserve"> IF(ISNUMBER(SEARCH(Sheet9!$B$3,$B12)),$G12,"")</f>
        <v>11</v>
      </c>
      <c r="I12" s="23">
        <f>IFERROR(SMALL($H$2:$H$29,ROWS($H$2:H12)),"")</f>
        <v>11</v>
      </c>
      <c r="J12" s="2"/>
      <c r="K12" s="2"/>
      <c r="L12" s="2"/>
      <c r="M12" s="2"/>
      <c r="N12" s="2"/>
    </row>
    <row r="13" spans="1:14" customFormat="1" ht="15" customHeight="1" x14ac:dyDescent="0.25">
      <c r="A13" s="3" t="s">
        <v>6</v>
      </c>
      <c r="B13" s="7">
        <v>2037204</v>
      </c>
      <c r="C13" s="5">
        <v>41913</v>
      </c>
      <c r="D13" s="5">
        <v>42094</v>
      </c>
      <c r="E13" s="6">
        <v>100010040386</v>
      </c>
      <c r="F13" s="12" t="str">
        <f>IF(E13=Sheet9!$B$3,"X","")</f>
        <v/>
      </c>
      <c r="G13" s="23">
        <f>ROWS($G$2:G13)</f>
        <v>12</v>
      </c>
      <c r="H13" s="24">
        <f xml:space="preserve"> IF(ISNUMBER(SEARCH(Sheet9!$B$3,$B13)),$G13,"")</f>
        <v>12</v>
      </c>
      <c r="I13" s="23">
        <f>IFERROR(SMALL($H$2:$H$29,ROWS($H$2:H13)),"")</f>
        <v>12</v>
      </c>
      <c r="J13" s="2"/>
      <c r="K13" s="2"/>
      <c r="L13" s="2"/>
      <c r="M13" s="2"/>
      <c r="N13" s="2"/>
    </row>
    <row r="14" spans="1:14" customFormat="1" ht="15" customHeight="1" x14ac:dyDescent="0.25">
      <c r="A14" s="3" t="s">
        <v>6</v>
      </c>
      <c r="B14" s="7">
        <v>2037204</v>
      </c>
      <c r="C14" s="5">
        <v>42095</v>
      </c>
      <c r="D14" s="5">
        <v>42185</v>
      </c>
      <c r="E14" s="6">
        <v>100010044307</v>
      </c>
      <c r="F14" s="12" t="str">
        <f>IF(E14=Sheet9!$B$3,"X","")</f>
        <v/>
      </c>
      <c r="G14" s="23">
        <f>ROWS($G$2:G14)</f>
        <v>13</v>
      </c>
      <c r="H14" s="24">
        <f xml:space="preserve"> IF(ISNUMBER(SEARCH(Sheet9!$B$3,$B14)),$G14,"")</f>
        <v>13</v>
      </c>
      <c r="I14" s="23">
        <f>IFERROR(SMALL($H$2:$H$29,ROWS($H$2:H14)),"")</f>
        <v>13</v>
      </c>
      <c r="J14" s="2"/>
      <c r="K14" s="2"/>
      <c r="L14" s="2"/>
      <c r="M14" s="2"/>
      <c r="N14" s="2"/>
    </row>
    <row r="15" spans="1:14" customFormat="1" ht="15" customHeight="1" x14ac:dyDescent="0.25">
      <c r="A15" s="3" t="s">
        <v>6</v>
      </c>
      <c r="B15" s="7">
        <v>2037204</v>
      </c>
      <c r="C15" s="5">
        <v>42186</v>
      </c>
      <c r="D15" s="9">
        <v>42277</v>
      </c>
      <c r="E15" s="10">
        <v>100010047759</v>
      </c>
      <c r="F15" s="12" t="str">
        <f>IF(E15=Sheet9!$B$3,"X","")</f>
        <v/>
      </c>
      <c r="G15" s="23">
        <f>ROWS($G$2:G15)</f>
        <v>14</v>
      </c>
      <c r="H15" s="24">
        <f xml:space="preserve"> IF(ISNUMBER(SEARCH(Sheet9!$B$3,$B15)),$G15,"")</f>
        <v>14</v>
      </c>
      <c r="I15" s="23">
        <f>IFERROR(SMALL($H$2:$H$29,ROWS($H$2:H15)),"")</f>
        <v>14</v>
      </c>
      <c r="J15" s="2"/>
      <c r="K15" s="2"/>
      <c r="L15" s="2"/>
      <c r="M15" s="2"/>
      <c r="N15" s="2"/>
    </row>
    <row r="16" spans="1:14" customFormat="1" ht="15" customHeight="1" x14ac:dyDescent="0.25">
      <c r="A16" s="3" t="s">
        <v>7</v>
      </c>
      <c r="B16" s="4">
        <v>2042332</v>
      </c>
      <c r="C16" s="5">
        <v>41333</v>
      </c>
      <c r="D16" s="5">
        <v>41509</v>
      </c>
      <c r="E16" s="6">
        <v>700010000264</v>
      </c>
      <c r="F16" s="12" t="str">
        <f>IF(E16=Sheet9!$B$3,"X","")</f>
        <v/>
      </c>
      <c r="G16" s="23">
        <f>ROWS($G$2:G16)</f>
        <v>15</v>
      </c>
      <c r="H16" s="24" t="str">
        <f xml:space="preserve"> IF(ISNUMBER(SEARCH(Sheet9!$B$3,$B16)),$G16,"")</f>
        <v/>
      </c>
      <c r="I16" s="23">
        <f>IFERROR(SMALL($H$2:$H$29,ROWS($H$2:H16)),"")</f>
        <v>25</v>
      </c>
      <c r="J16" s="2"/>
      <c r="K16" s="2"/>
      <c r="L16" s="2"/>
      <c r="M16" s="2"/>
      <c r="N16" s="2"/>
    </row>
    <row r="17" spans="1:14" customFormat="1" ht="15" customHeight="1" x14ac:dyDescent="0.25">
      <c r="A17" s="3" t="s">
        <v>7</v>
      </c>
      <c r="B17" s="4">
        <v>2042332</v>
      </c>
      <c r="C17" s="5">
        <v>41510</v>
      </c>
      <c r="D17" s="5">
        <v>41517</v>
      </c>
      <c r="E17" s="6">
        <v>700010000334</v>
      </c>
      <c r="F17" s="12" t="str">
        <f>IF(E17=Sheet9!$B$3,"X","")</f>
        <v/>
      </c>
      <c r="G17" s="23">
        <f>ROWS($G$2:G17)</f>
        <v>16</v>
      </c>
      <c r="H17" s="24" t="str">
        <f xml:space="preserve"> IF(ISNUMBER(SEARCH(Sheet9!$B$3,$B17)),$G17,"")</f>
        <v/>
      </c>
      <c r="I17" s="23">
        <f>IFERROR(SMALL($H$2:$H$29,ROWS($H$2:H17)),"")</f>
        <v>26</v>
      </c>
      <c r="J17" s="2"/>
      <c r="K17" s="2"/>
      <c r="L17" s="2"/>
      <c r="M17" s="2"/>
      <c r="N17" s="2"/>
    </row>
    <row r="18" spans="1:14" customFormat="1" ht="15" customHeight="1" x14ac:dyDescent="0.25">
      <c r="A18" s="3" t="s">
        <v>7</v>
      </c>
      <c r="B18" s="4">
        <v>2042332</v>
      </c>
      <c r="C18" s="5">
        <v>41487</v>
      </c>
      <c r="D18" s="9">
        <v>41517</v>
      </c>
      <c r="E18" s="10">
        <v>700010000345</v>
      </c>
      <c r="F18" s="12" t="str">
        <f>IF(E18=Sheet9!$B$3,"X","")</f>
        <v/>
      </c>
      <c r="G18" s="23">
        <f>ROWS($G$2:G18)</f>
        <v>17</v>
      </c>
      <c r="H18" s="24" t="str">
        <f xml:space="preserve"> IF(ISNUMBER(SEARCH(Sheet9!$B$3,$B18)),$G18,"")</f>
        <v/>
      </c>
      <c r="I18" s="23">
        <f>IFERROR(SMALL($H$2:$H$29,ROWS($H$2:H18)),"")</f>
        <v>27</v>
      </c>
      <c r="J18" s="2"/>
      <c r="K18" s="2"/>
      <c r="L18" s="2"/>
      <c r="M18" s="2"/>
      <c r="N18" s="2"/>
    </row>
    <row r="19" spans="1:14" customFormat="1" ht="15" customHeight="1" x14ac:dyDescent="0.25">
      <c r="A19" s="3" t="s">
        <v>6</v>
      </c>
      <c r="B19" s="7">
        <v>2037205</v>
      </c>
      <c r="C19" s="5">
        <v>41061</v>
      </c>
      <c r="D19" s="5">
        <v>41274</v>
      </c>
      <c r="E19" s="6">
        <v>100010016759</v>
      </c>
      <c r="F19" s="12" t="str">
        <f>IF(E19=Sheet9!$B$3,"X","")</f>
        <v/>
      </c>
      <c r="G19" s="23">
        <f>ROWS($G$2:G19)</f>
        <v>18</v>
      </c>
      <c r="H19" s="24" t="str">
        <f xml:space="preserve"> IF(ISNUMBER(SEARCH(Sheet9!$B$3,$B19)),$G19,"")</f>
        <v/>
      </c>
      <c r="I19" s="23">
        <f>IFERROR(SMALL($H$2:$H$29,ROWS($H$2:H19)),"")</f>
        <v>28</v>
      </c>
      <c r="J19" s="2"/>
      <c r="K19" s="2"/>
      <c r="L19" s="2"/>
      <c r="M19" s="2"/>
      <c r="N19" s="2"/>
    </row>
    <row r="20" spans="1:14" customFormat="1" ht="15" customHeight="1" x14ac:dyDescent="0.25">
      <c r="A20" s="3" t="s">
        <v>6</v>
      </c>
      <c r="B20" s="7">
        <v>2037206</v>
      </c>
      <c r="C20" s="5">
        <v>41275</v>
      </c>
      <c r="D20" s="5">
        <v>41455</v>
      </c>
      <c r="E20" s="6">
        <v>100010020004</v>
      </c>
      <c r="F20" s="12" t="str">
        <f>IF(E20=Sheet9!$B$3,"X","")</f>
        <v/>
      </c>
      <c r="G20" s="23">
        <f>ROWS($G$2:G20)</f>
        <v>19</v>
      </c>
      <c r="H20" s="24" t="str">
        <f xml:space="preserve"> IF(ISNUMBER(SEARCH(Sheet9!$B$3,$B20)),$G20,"")</f>
        <v/>
      </c>
      <c r="I20" s="23" t="str">
        <f>IFERROR(SMALL($H$2:$H$29,ROWS($H$2:H20)),"")</f>
        <v/>
      </c>
      <c r="J20" s="2"/>
      <c r="K20" s="2"/>
      <c r="L20" s="2"/>
      <c r="M20" s="2"/>
      <c r="N20" s="2"/>
    </row>
    <row r="21" spans="1:14" customFormat="1" ht="15" customHeight="1" x14ac:dyDescent="0.25">
      <c r="A21" s="3" t="s">
        <v>6</v>
      </c>
      <c r="B21" s="7">
        <v>2037205</v>
      </c>
      <c r="C21" s="5">
        <v>41275</v>
      </c>
      <c r="D21" s="5">
        <v>41455</v>
      </c>
      <c r="E21" s="6">
        <v>100010020004</v>
      </c>
      <c r="F21" s="12" t="str">
        <f>IF(E21=Sheet9!$B$3,"X","")</f>
        <v/>
      </c>
      <c r="G21" s="23">
        <f>ROWS($G$2:G21)</f>
        <v>20</v>
      </c>
      <c r="H21" s="24" t="str">
        <f xml:space="preserve"> IF(ISNUMBER(SEARCH(Sheet9!$B$3,$B21)),$G21,"")</f>
        <v/>
      </c>
      <c r="I21" s="23" t="str">
        <f>IFERROR(SMALL($H$2:$H$29,ROWS($H$2:H21)),"")</f>
        <v/>
      </c>
      <c r="J21" s="2"/>
      <c r="K21" s="2"/>
      <c r="L21" s="2"/>
      <c r="M21" s="2"/>
      <c r="N21" s="2"/>
    </row>
    <row r="22" spans="1:14" customFormat="1" ht="15" customHeight="1" x14ac:dyDescent="0.25">
      <c r="A22" s="3" t="s">
        <v>7</v>
      </c>
      <c r="B22" s="7">
        <v>2037206</v>
      </c>
      <c r="C22" s="5">
        <v>41456</v>
      </c>
      <c r="D22" s="5">
        <v>41639</v>
      </c>
      <c r="E22" s="6">
        <v>100010024517</v>
      </c>
      <c r="F22" s="12" t="str">
        <f>IF(E22=Sheet9!$B$3,"X","")</f>
        <v/>
      </c>
      <c r="G22" s="23">
        <f>ROWS($G$2:G22)</f>
        <v>21</v>
      </c>
      <c r="H22" s="24" t="str">
        <f xml:space="preserve"> IF(ISNUMBER(SEARCH(Sheet9!$B$3,$B22)),$G22,"")</f>
        <v/>
      </c>
      <c r="I22" s="23" t="str">
        <f>IFERROR(SMALL($H$2:$H$29,ROWS($H$2:H22)),"")</f>
        <v/>
      </c>
      <c r="J22" s="2"/>
      <c r="K22" s="2"/>
      <c r="L22" s="2"/>
      <c r="M22" s="2"/>
      <c r="N22" s="2"/>
    </row>
    <row r="23" spans="1:14" customFormat="1" ht="15" customHeight="1" x14ac:dyDescent="0.25">
      <c r="A23" s="3" t="s">
        <v>6</v>
      </c>
      <c r="B23" s="4">
        <v>2042333</v>
      </c>
      <c r="C23" s="5">
        <v>41061</v>
      </c>
      <c r="D23" s="5">
        <v>41274</v>
      </c>
      <c r="E23" s="6">
        <v>100010016759</v>
      </c>
      <c r="F23" s="12" t="str">
        <f>IF(E23=Sheet9!$B$3,"X","")</f>
        <v/>
      </c>
      <c r="G23" s="23">
        <f>ROWS($G$2:G23)</f>
        <v>22</v>
      </c>
      <c r="H23" s="24" t="str">
        <f xml:space="preserve"> IF(ISNUMBER(SEARCH(Sheet9!$B$3,$B23)),$G23,"")</f>
        <v/>
      </c>
      <c r="I23" s="23" t="str">
        <f>IFERROR(SMALL($H$2:$H$29,ROWS($H$2:H23)),"")</f>
        <v/>
      </c>
      <c r="J23" s="2"/>
      <c r="K23" s="2"/>
      <c r="L23" s="2"/>
      <c r="M23" s="2"/>
      <c r="N23" s="2"/>
    </row>
    <row r="24" spans="1:14" customFormat="1" ht="15" customHeight="1" x14ac:dyDescent="0.25">
      <c r="A24" s="3" t="s">
        <v>6</v>
      </c>
      <c r="B24" s="4">
        <v>2042334</v>
      </c>
      <c r="C24" s="5">
        <v>41275</v>
      </c>
      <c r="D24" s="5">
        <v>41455</v>
      </c>
      <c r="E24" s="6">
        <v>100010020004</v>
      </c>
      <c r="F24" s="12" t="str">
        <f>IF(E24=Sheet9!$B$3,"X","")</f>
        <v/>
      </c>
      <c r="G24" s="23">
        <f>ROWS($G$2:G24)</f>
        <v>23</v>
      </c>
      <c r="H24" s="24" t="str">
        <f xml:space="preserve"> IF(ISNUMBER(SEARCH(Sheet9!$B$3,$B24)),$G24,"")</f>
        <v/>
      </c>
      <c r="I24" s="23" t="str">
        <f>IFERROR(SMALL($H$2:$H$29,ROWS($H$2:H24)),"")</f>
        <v/>
      </c>
      <c r="J24" s="2"/>
      <c r="K24" s="2"/>
      <c r="L24" s="2"/>
      <c r="M24" s="2"/>
      <c r="N24" s="2"/>
    </row>
    <row r="25" spans="1:14" customFormat="1" ht="15" customHeight="1" x14ac:dyDescent="0.25">
      <c r="A25" s="3" t="s">
        <v>6</v>
      </c>
      <c r="B25" s="4">
        <v>2042333</v>
      </c>
      <c r="C25" s="5">
        <v>41275</v>
      </c>
      <c r="D25" s="5">
        <v>41455</v>
      </c>
      <c r="E25" s="6">
        <v>100010020004</v>
      </c>
      <c r="F25" s="12" t="str">
        <f>IF(E25=Sheet9!$B$3,"X","")</f>
        <v/>
      </c>
      <c r="G25" s="23">
        <f>ROWS($G$2:G25)</f>
        <v>24</v>
      </c>
      <c r="H25" s="24" t="str">
        <f xml:space="preserve"> IF(ISNUMBER(SEARCH(Sheet9!$B$3,$B25)),$G25,"")</f>
        <v/>
      </c>
      <c r="I25" s="23" t="str">
        <f>IFERROR(SMALL($H$2:$H$29,ROWS($H$2:H25)),"")</f>
        <v/>
      </c>
      <c r="J25" s="2"/>
      <c r="K25" s="2"/>
      <c r="L25" s="2"/>
      <c r="M25" s="2"/>
      <c r="N25" s="2"/>
    </row>
    <row r="26" spans="1:14" customFormat="1" ht="15" customHeight="1" x14ac:dyDescent="0.25">
      <c r="A26" s="3" t="s">
        <v>7</v>
      </c>
      <c r="B26" s="4">
        <v>2037204</v>
      </c>
      <c r="C26" s="5">
        <v>41456</v>
      </c>
      <c r="D26" s="5">
        <v>41639</v>
      </c>
      <c r="E26" s="6">
        <v>100010024517</v>
      </c>
      <c r="F26" s="12" t="str">
        <f>IF(E26=Sheet9!$B$3,"X","")</f>
        <v/>
      </c>
      <c r="G26" s="23">
        <f>ROWS($G$2:G26)</f>
        <v>25</v>
      </c>
      <c r="H26" s="24">
        <f xml:space="preserve"> IF(ISNUMBER(SEARCH(Sheet9!$B$3,$B26)),$G26,"")</f>
        <v>25</v>
      </c>
      <c r="I26" s="23" t="str">
        <f>IFERROR(SMALL($H$2:$H$29,ROWS($H$2:H26)),"")</f>
        <v/>
      </c>
      <c r="J26" s="2"/>
      <c r="K26" s="2"/>
      <c r="L26" s="2"/>
      <c r="M26" s="2"/>
      <c r="N26" s="2"/>
    </row>
    <row r="27" spans="1:14" x14ac:dyDescent="0.25">
      <c r="A27" s="3" t="s">
        <v>6</v>
      </c>
      <c r="B27" s="4">
        <v>2037204</v>
      </c>
      <c r="C27" s="5">
        <v>40878</v>
      </c>
      <c r="D27" s="5">
        <v>41274</v>
      </c>
      <c r="E27" s="6">
        <v>100010012182</v>
      </c>
      <c r="G27" s="23">
        <f>ROWS($G$2:G27)</f>
        <v>26</v>
      </c>
      <c r="H27" s="24">
        <f xml:space="preserve"> IF(ISNUMBER(SEARCH(Sheet9!$B$3,$B27)),$G27,"")</f>
        <v>26</v>
      </c>
      <c r="I27" s="23" t="str">
        <f>IFERROR(SMALL($H$2:$H$29,ROWS($H$2:H27)),"")</f>
        <v/>
      </c>
    </row>
    <row r="28" spans="1:14" x14ac:dyDescent="0.25">
      <c r="A28" s="3" t="s">
        <v>6</v>
      </c>
      <c r="B28" s="4">
        <v>2037204</v>
      </c>
      <c r="C28" s="5">
        <v>41061</v>
      </c>
      <c r="D28" s="5">
        <v>41274</v>
      </c>
      <c r="E28" s="6">
        <v>100010016587</v>
      </c>
      <c r="G28" s="23">
        <f>ROWS($G$2:G28)</f>
        <v>27</v>
      </c>
      <c r="H28" s="24">
        <f xml:space="preserve"> IF(ISNUMBER(SEARCH(Sheet9!$B$3,$B28)),$G28,"")</f>
        <v>27</v>
      </c>
      <c r="I28" s="23" t="str">
        <f>IFERROR(SMALL($H$2:$H$29,ROWS($H$2:H28)),"")</f>
        <v/>
      </c>
    </row>
    <row r="29" spans="1:14" x14ac:dyDescent="0.25">
      <c r="A29" s="3" t="s">
        <v>6</v>
      </c>
      <c r="B29" s="4">
        <v>2037204</v>
      </c>
      <c r="C29" s="5">
        <v>41061</v>
      </c>
      <c r="D29" s="5">
        <v>41274</v>
      </c>
      <c r="E29" s="6">
        <v>100010016759</v>
      </c>
      <c r="G29" s="23">
        <f>ROWS($G$2:G29)</f>
        <v>28</v>
      </c>
      <c r="H29" s="24">
        <f xml:space="preserve"> IF(ISNUMBER(SEARCH(Sheet9!$B$3,$B29)),$G29,"")</f>
        <v>28</v>
      </c>
      <c r="I29" s="23" t="str">
        <f>IFERROR(SMALL($H$2:$H$29,ROWS($H$2:H29)),"")</f>
        <v/>
      </c>
    </row>
    <row r="1039968" spans="5:5" x14ac:dyDescent="0.25">
      <c r="E1039968" s="2"/>
    </row>
    <row r="1039981" spans="5:5" x14ac:dyDescent="0.25">
      <c r="E1039981" s="2"/>
    </row>
  </sheetData>
  <autoFilter ref="A1:E18"/>
  <sortState ref="A2:F18">
    <sortCondition ref="B2:B18"/>
    <sortCondition ref="D2:D1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6"/>
  <sheetViews>
    <sheetView workbookViewId="0">
      <selection activeCell="A5" sqref="A5:A6"/>
    </sheetView>
  </sheetViews>
  <sheetFormatPr defaultRowHeight="15" x14ac:dyDescent="0.25"/>
  <cols>
    <col min="1" max="1" width="13" customWidth="1"/>
  </cols>
  <sheetData>
    <row r="1" spans="1:1" x14ac:dyDescent="0.25">
      <c r="A1" s="1" t="s">
        <v>0</v>
      </c>
    </row>
    <row r="2" spans="1:1" x14ac:dyDescent="0.25">
      <c r="A2" s="7">
        <v>2037204</v>
      </c>
    </row>
    <row r="3" spans="1:1" x14ac:dyDescent="0.25">
      <c r="A3" s="7">
        <v>2037205</v>
      </c>
    </row>
    <row r="4" spans="1:1" x14ac:dyDescent="0.25">
      <c r="A4" s="7">
        <v>2037206</v>
      </c>
    </row>
    <row r="5" spans="1:1" x14ac:dyDescent="0.25">
      <c r="A5" s="4">
        <v>2042333</v>
      </c>
    </row>
    <row r="6" spans="1:1" x14ac:dyDescent="0.25">
      <c r="A6" s="4">
        <v>2042334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Sheet9</vt:lpstr>
      <vt:lpstr>Data</vt:lpstr>
      <vt:lpstr>Data_List</vt:lpstr>
      <vt:lpstr>EMP_ID</vt:lpstr>
    </vt:vector>
  </TitlesOfParts>
  <Company>Mphasis (Unleaseh the NEXT)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Sridhar B.L</dc:creator>
  <cp:lastModifiedBy>be09</cp:lastModifiedBy>
  <dcterms:created xsi:type="dcterms:W3CDTF">2015-07-21T11:25:21Z</dcterms:created>
  <dcterms:modified xsi:type="dcterms:W3CDTF">2015-07-21T19:13:41Z</dcterms:modified>
</cp:coreProperties>
</file>