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5" i="1" l="1"/>
  <c r="B2" i="1"/>
  <c r="G2" i="1"/>
  <c r="F2" i="1"/>
  <c r="E2" i="1"/>
  <c r="D2" i="1"/>
  <c r="C2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<sst xmlns="http://schemas.openxmlformats.org/spreadsheetml/2006/main" count="9" uniqueCount="9">
  <si>
    <t>DIVIDEND</t>
  </si>
  <si>
    <t>AGM</t>
  </si>
  <si>
    <t>Net Profit</t>
  </si>
  <si>
    <t>EPS</t>
  </si>
  <si>
    <t>NAV</t>
  </si>
  <si>
    <r>
      <t xml:space="preserve">The Board of Directors has recommended </t>
    </r>
    <r>
      <rPr>
        <sz val="11"/>
        <color rgb="FFFF0000"/>
        <rFont val="Calibri"/>
        <family val="2"/>
        <scheme val="minor"/>
      </rPr>
      <t>6% cash</t>
    </r>
    <r>
      <rPr>
        <sz val="11"/>
        <color theme="1"/>
        <rFont val="Calibri"/>
        <family val="2"/>
        <scheme val="minor"/>
      </rPr>
      <t xml:space="preserve"> dividend and </t>
    </r>
    <r>
      <rPr>
        <sz val="11"/>
        <color rgb="FFFF0000"/>
        <rFont val="Calibri"/>
        <family val="2"/>
        <scheme val="minor"/>
      </rPr>
      <t>15% stock</t>
    </r>
    <r>
      <rPr>
        <sz val="11"/>
        <color theme="1"/>
        <rFont val="Calibri"/>
        <family val="2"/>
        <scheme val="minor"/>
      </rPr>
      <t xml:space="preserve"> dividend for the year ended on December 31, 2013. </t>
    </r>
    <r>
      <rPr>
        <sz val="11"/>
        <color rgb="FF7030A0"/>
        <rFont val="Calibri"/>
        <family val="2"/>
        <scheme val="minor"/>
      </rPr>
      <t>Date of AGM: 24.04.2014</t>
    </r>
    <r>
      <rPr>
        <sz val="11"/>
        <color theme="1"/>
        <rFont val="Calibri"/>
        <family val="2"/>
        <scheme val="minor"/>
      </rPr>
      <t xml:space="preserve">, Time: 11:00 AM, Venue: Greentech Resort &amp; Convention Center, Bhabanipur, Gazipur. </t>
    </r>
    <r>
      <rPr>
        <sz val="11"/>
        <color rgb="FF00B050"/>
        <rFont val="Calibri"/>
        <family val="2"/>
        <scheme val="minor"/>
      </rPr>
      <t>Record date: 10.04.2014</t>
    </r>
    <r>
      <rPr>
        <sz val="11"/>
        <color theme="1"/>
        <rFont val="Calibri"/>
        <family val="2"/>
        <scheme val="minor"/>
      </rPr>
      <t xml:space="preserve">. The Company has also reported </t>
    </r>
    <r>
      <rPr>
        <sz val="11"/>
        <color theme="9" tint="-0.249977111117893"/>
        <rFont val="Calibri"/>
        <family val="2"/>
        <scheme val="minor"/>
      </rPr>
      <t>net profit after tax of Tk. 226.84 million</t>
    </r>
    <r>
      <rPr>
        <sz val="11"/>
        <color theme="1"/>
        <rFont val="Calibri"/>
        <family val="2"/>
        <scheme val="minor"/>
      </rPr>
      <t>,</t>
    </r>
    <r>
      <rPr>
        <sz val="11"/>
        <color rgb="FF00B0F0"/>
        <rFont val="Calibri"/>
        <family val="2"/>
        <scheme val="minor"/>
      </rPr>
      <t xml:space="preserve"> EPS of Tk. 3.15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theme="2" tint="-0.499984740745262"/>
        <rFont val="Calibri"/>
        <family val="2"/>
        <scheme val="minor"/>
      </rPr>
      <t>NAV per Share of Tk. 27.66</t>
    </r>
    <r>
      <rPr>
        <sz val="11"/>
        <color theme="1"/>
        <rFont val="Calibri"/>
        <family val="2"/>
        <scheme val="minor"/>
      </rPr>
      <t xml:space="preserve"> and NOCFPS of Tk. 1.28 for the year ended on December 31, 2013.</t>
    </r>
  </si>
  <si>
    <r>
      <t xml:space="preserve">The Board of Directors has recommended </t>
    </r>
    <r>
      <rPr>
        <sz val="11"/>
        <color rgb="FFFF0000"/>
        <rFont val="Calibri"/>
        <family val="2"/>
        <scheme val="minor"/>
      </rPr>
      <t xml:space="preserve">stock dividend @ 20% </t>
    </r>
    <r>
      <rPr>
        <sz val="11"/>
        <color theme="1"/>
        <rFont val="Calibri"/>
        <family val="2"/>
        <scheme val="minor"/>
      </rPr>
      <t xml:space="preserve">for the year ended on December 31, 2012. </t>
    </r>
    <r>
      <rPr>
        <sz val="11"/>
        <color rgb="FF7030A0"/>
        <rFont val="Calibri"/>
        <family val="2"/>
        <scheme val="minor"/>
      </rPr>
      <t>Date of AGM: 23.04.2013</t>
    </r>
    <r>
      <rPr>
        <sz val="11"/>
        <color theme="1"/>
        <rFont val="Calibri"/>
        <family val="2"/>
        <scheme val="minor"/>
      </rPr>
      <t xml:space="preserve">, Time: 10:00 AM, Venue: Greentech Resort &amp; Convention Center, Bhabanipur, Gazipur. </t>
    </r>
    <r>
      <rPr>
        <sz val="11"/>
        <color rgb="FF00B050"/>
        <rFont val="Calibri"/>
        <family val="2"/>
        <scheme val="minor"/>
      </rPr>
      <t>Record date: 07.04.2013</t>
    </r>
    <r>
      <rPr>
        <sz val="11"/>
        <color theme="1"/>
        <rFont val="Calibri"/>
        <family val="2"/>
        <scheme val="minor"/>
      </rPr>
      <t xml:space="preserve">. The Company has also reported </t>
    </r>
    <r>
      <rPr>
        <sz val="11"/>
        <color theme="9" tint="-0.249977111117893"/>
        <rFont val="Calibri"/>
        <family val="2"/>
        <scheme val="minor"/>
      </rPr>
      <t>net profit after tax of Tk. 135.92 million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00B0F0"/>
        <rFont val="Calibri"/>
        <family val="2"/>
        <scheme val="minor"/>
      </rPr>
      <t>EPS of Tk. 4.77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theme="2" tint="-0.499984740745262"/>
        <rFont val="Calibri"/>
        <family val="2"/>
        <scheme val="minor"/>
      </rPr>
      <t>NAV per Share of Tk. 58.26</t>
    </r>
    <r>
      <rPr>
        <sz val="11"/>
        <color theme="1"/>
        <rFont val="Calibri"/>
        <family val="2"/>
        <scheme val="minor"/>
      </rPr>
      <t xml:space="preserve"> and NOCFPS of Tk. (4.56) for the year ended on December 31, 2012.</t>
    </r>
  </si>
  <si>
    <t xml:space="preserve">Input data </t>
  </si>
  <si>
    <t>Record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</si>
</sst>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7"/>
  <sheetViews>
    <sheetView tabSelected="1" workbookViewId="0">
      <selection activeCell="E9" sqref="E9"/>
    </sheetView>
  </sheetViews>
  <sheetFormatPr defaultRowHeight="17.25" customHeight="1" x14ac:dyDescent="0.25"/>
  <cols>
    <col min="1" max="1" width="95.7109375" customWidth="1"/>
    <col min="2" max="2" width="26.42578125" customWidth="1"/>
    <col min="3" max="3" width="10.140625" bestFit="1" customWidth="1"/>
    <col min="4" max="4" width="11.7109375" bestFit="1" customWidth="1"/>
    <col min="5" max="5" width="9.7109375" bestFit="1" customWidth="1"/>
    <col min="6" max="7" width="8.42578125" bestFit="1" customWidth="1"/>
    <col min="8" max="8" width="5.7109375" customWidth="1"/>
  </cols>
  <sheetData>
    <row r="1" spans="1:8" ht="15" x14ac:dyDescent="0.25">
      <c r="A1" s="2" t="s">
        <v>7</v>
      </c>
      <c r="B1" s="2" t="s">
        <v>0</v>
      </c>
      <c r="C1" s="2" t="s">
        <v>1</v>
      </c>
      <c r="D1" s="2" t="s">
        <v>8</v>
      </c>
      <c r="E1" s="2" t="s">
        <v>2</v>
      </c>
      <c r="F1" s="2" t="s">
        <v>3</v>
      </c>
      <c r="G1" s="2" t="s">
        <v>4</v>
      </c>
      <c r="H1" s="2"/>
    </row>
    <row r="2" spans="1:8" ht="79.5" customHeight="1" x14ac:dyDescent="0.25">
      <c r="A2" s="1" t="s">
        <v>5</v>
      </c>
      <c r="B2" s="5" t="str">
        <f>IF(ISERR(FIND("@",A2)),
TRIM(MID(A2,FIND("cash dividend and",A2)-4,9))&amp;", "&amp;TRIM(MID(A2,FIND("cash dividend and",A2)+18,10)),
TRIM(MID(A2,FIND("@",A2)+1,4))&amp;" stock"
)</f>
        <v>6% cash, 15% stock</v>
      </c>
      <c r="C2" s="6" t="str">
        <f>MID($A2,FIND("AGM: ",$A2)+5,10)</f>
        <v>24.04.2014</v>
      </c>
      <c r="D2" s="7" t="str">
        <f>MID($A2,FIND("Record date: ",$A2,1)+LEN(D$1)+2,10)</f>
        <v>10.04.2014</v>
      </c>
      <c r="E2" s="8" t="str">
        <f>LEFT(MID($A2,FIND("net profit",$A2,1)+28,10),FIND(" ",MID($A2,FIND("net profit",$A2,1)+28,10))-1)</f>
        <v>226.84</v>
      </c>
      <c r="F2" s="9" t="str">
        <f>MID($A2,FIND("EPS ",$A2)+11,4)</f>
        <v>3.15</v>
      </c>
      <c r="G2" s="10" t="str">
        <f>MID($A2,FIND("NAV ",$A2)+21,5)</f>
        <v>27.66</v>
      </c>
      <c r="H2" s="10"/>
    </row>
    <row r="3" spans="1:8" ht="17.25" customHeight="1" x14ac:dyDescent="0.25">
      <c r="B3" s="12"/>
      <c r="C3" s="12"/>
      <c r="D3" s="12"/>
      <c r="E3" s="12"/>
      <c r="F3" s="12"/>
      <c r="G3" s="12"/>
      <c r="H3" s="12"/>
    </row>
    <row r="4" spans="1:8" ht="17.25" customHeight="1" x14ac:dyDescent="0.25">
      <c r="A4" s="3"/>
      <c r="B4" s="13"/>
      <c r="C4" s="12"/>
      <c r="D4" s="12"/>
      <c r="E4" s="12"/>
      <c r="F4" s="12"/>
      <c r="G4" s="12"/>
      <c r="H4" s="11"/>
    </row>
    <row r="5" spans="1:8" ht="75" x14ac:dyDescent="0.25">
      <c r="A5" s="3" t="s">
        <v>6</v>
      </c>
      <c r="B5" s="5" t="str">
        <f>IF(ISERR(FIND("@",A5)),
TRIM(MID(A5,FIND("cash dividend and",A5)-4,9))&amp;", "&amp;TRIM(MID(A5,FIND("cash dividend and",A5)+18,10)),
TRIM(MID(A5,FIND("@",A5)+1,4))&amp;" stock"
)</f>
        <v>20% stock</v>
      </c>
      <c r="C5" s="6" t="str">
        <f>MID($A5,FIND("AGM: ",$A5)+5,10)</f>
        <v>23.04.2013</v>
      </c>
      <c r="D5" s="7" t="str">
        <f>MID($A5,FIND("Record date: ",$A5,1)+LEN(D$1)+2,10)</f>
        <v>07.04.2013</v>
      </c>
      <c r="E5" s="8" t="str">
        <f>LEFT(MID($A5,FIND("net profit",$A5,1)+28,10),FIND(" ",MID($A5,FIND("net profit",$A5,1)+28,10))-1)</f>
        <v>135.92</v>
      </c>
      <c r="F5" s="9" t="str">
        <f>MID($A5,FIND("EPS ",$A5)+11,4)</f>
        <v>4.77</v>
      </c>
      <c r="G5" s="10" t="str">
        <f>MID($A5,FIND("NAV ",$A5)+21,5)</f>
        <v>58.26</v>
      </c>
      <c r="H5" s="11"/>
    </row>
    <row r="6" spans="1:8" ht="17.25" customHeight="1" x14ac:dyDescent="0.25">
      <c r="A6" s="4"/>
      <c r="B6" s="4"/>
      <c r="C6" s="4"/>
      <c r="D6" s="4"/>
      <c r="E6" s="4"/>
      <c r="F6" s="4"/>
      <c r="G6" s="4"/>
      <c r="H6" s="4"/>
    </row>
    <row r="7" spans="1:8" ht="17.25" customHeight="1" x14ac:dyDescent="0.25">
      <c r="A7" s="4"/>
      <c r="B7" s="4"/>
      <c r="C7" s="4"/>
      <c r="D7" s="4"/>
      <c r="E7" s="4"/>
      <c r="F7" s="4"/>
      <c r="G7" s="4"/>
      <c r="H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M. Schreiner</dc:creator>
  <cp:lastModifiedBy>Paul M. Schreiner</cp:lastModifiedBy>
  <dcterms:created xsi:type="dcterms:W3CDTF">2006-09-16T00:00:00Z</dcterms:created>
  <dcterms:modified xsi:type="dcterms:W3CDTF">2014-11-20T13:02:16Z</dcterms:modified>
</cp:coreProperties>
</file>