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hidePivotFieldList="1" defaultThemeVersion="124226"/>
  <bookViews>
    <workbookView xWindow="240" yWindow="30" windowWidth="20115" windowHeight="7485"/>
  </bookViews>
  <sheets>
    <sheet name="Sheet1" sheetId="1" r:id="rId1"/>
  </sheets>
  <calcPr calcId="124519"/>
  <pivotCaches>
    <pivotCache cacheId="6" r:id="rId2"/>
  </pivotCaches>
</workbook>
</file>

<file path=xl/calcChain.xml><?xml version="1.0" encoding="utf-8"?>
<calcChain xmlns="http://schemas.openxmlformats.org/spreadsheetml/2006/main">
  <c r="M31" i="1"/>
  <c r="M32"/>
  <c r="M30"/>
  <c r="P22" l="1"/>
  <c r="P21"/>
  <c r="O20"/>
  <c r="N21" s="1"/>
  <c r="O21" s="1"/>
  <c r="O22" s="1"/>
  <c r="P20"/>
  <c r="P23" s="1"/>
  <c r="H13"/>
  <c r="G13"/>
  <c r="I13" s="1"/>
  <c r="I7"/>
  <c r="I8" s="1"/>
  <c r="I9" s="1"/>
  <c r="I10" s="1"/>
  <c r="I11" s="1"/>
  <c r="I12" s="1"/>
  <c r="I6"/>
</calcChain>
</file>

<file path=xl/sharedStrings.xml><?xml version="1.0" encoding="utf-8"?>
<sst xmlns="http://schemas.openxmlformats.org/spreadsheetml/2006/main" count="61" uniqueCount="21">
  <si>
    <t>PARTY : MAYANK ELECTRICALS</t>
  </si>
  <si>
    <t>DATE</t>
  </si>
  <si>
    <t>PARTICULARS</t>
  </si>
  <si>
    <t>DR.</t>
  </si>
  <si>
    <t>CR.</t>
  </si>
  <si>
    <t>BALANCE</t>
  </si>
  <si>
    <t>SALES</t>
  </si>
  <si>
    <t>LOCAL SALES</t>
  </si>
  <si>
    <t>PAYMENT</t>
  </si>
  <si>
    <t>OBC BANK</t>
  </si>
  <si>
    <t>TRANSACTIONS 
TYPE</t>
  </si>
  <si>
    <t>VOUCHER NO</t>
  </si>
  <si>
    <t>below is example</t>
  </si>
  <si>
    <t>Dear All, here I want to prepare recovery days, by FIFO METHOD.</t>
  </si>
  <si>
    <t>DAYS</t>
  </si>
  <si>
    <t>RECOVERY</t>
  </si>
  <si>
    <t>TO ADJ</t>
  </si>
  <si>
    <t>AVERAGE RECOVERY DAYS</t>
  </si>
  <si>
    <t>Sum of DR.</t>
  </si>
  <si>
    <t>(Multiple Items)</t>
  </si>
  <si>
    <t>Sum of CR.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</si>
</sst>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theme="3" tint="0.39991454817346722"/>
      </left>
      <right/>
      <top/>
      <bottom/>
      <diagonal/>
    </border>
    <border>
      <left style="medium">
        <color theme="3" tint="0.39991454817346722"/>
      </left>
      <right/>
      <top style="medium">
        <color theme="3" tint="0.39991454817346722"/>
      </top>
      <bottom style="medium">
        <color theme="3" tint="0.39991454817346722"/>
      </bottom>
      <diagonal/>
    </border>
    <border>
      <left/>
      <right/>
      <top style="medium">
        <color theme="3" tint="0.39991454817346722"/>
      </top>
      <bottom style="medium">
        <color theme="3" tint="0.39991454817346722"/>
      </bottom>
      <diagonal/>
    </border>
    <border>
      <left/>
      <right style="medium">
        <color theme="3" tint="0.39991454817346722"/>
      </right>
      <top style="medium">
        <color theme="3" tint="0.39991454817346722"/>
      </top>
      <bottom style="medium">
        <color theme="3" tint="0.39991454817346722"/>
      </bottom>
      <diagonal/>
    </border>
    <border>
      <left/>
      <right style="medium">
        <color theme="3" tint="0.39991454817346722"/>
      </right>
      <top/>
      <bottom/>
      <diagonal/>
    </border>
    <border>
      <left style="medium">
        <color theme="3" tint="0.39991454817346722"/>
      </left>
      <right/>
      <top/>
      <bottom style="medium">
        <color theme="3" tint="0.39991454817346722"/>
      </bottom>
      <diagonal/>
    </border>
    <border>
      <left/>
      <right/>
      <top/>
      <bottom style="medium">
        <color theme="3" tint="0.39991454817346722"/>
      </bottom>
      <diagonal/>
    </border>
    <border>
      <left/>
      <right style="medium">
        <color theme="3" tint="0.39991454817346722"/>
      </right>
      <top/>
      <bottom style="medium">
        <color theme="3" tint="0.399914548173467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theme="3" tint="0.39991454817346722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wrapText="1"/>
    </xf>
    <xf numFmtId="0" fontId="0" fillId="0" borderId="5" xfId="0" applyBorder="1"/>
    <xf numFmtId="0" fontId="0" fillId="0" borderId="7" xfId="0" applyBorder="1"/>
    <xf numFmtId="0" fontId="1" fillId="0" borderId="7" xfId="0" applyFont="1" applyBorder="1"/>
    <xf numFmtId="0" fontId="1" fillId="0" borderId="8" xfId="0" applyFont="1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/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1" xfId="0" applyNumberFormat="1" applyFont="1" applyFill="1" applyBorder="1" applyAlignment="1">
      <alignment horizontal="center"/>
    </xf>
    <xf numFmtId="16" fontId="0" fillId="0" borderId="14" xfId="0" applyNumberFormat="1" applyBorder="1" applyAlignment="1">
      <alignment horizontal="center"/>
    </xf>
    <xf numFmtId="0" fontId="0" fillId="0" borderId="15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5" xfId="0" applyFill="1" applyBorder="1" applyAlignment="1">
      <alignment horizontal="center"/>
    </xf>
    <xf numFmtId="16" fontId="0" fillId="0" borderId="17" xfId="0" applyNumberFormat="1" applyBorder="1" applyAlignment="1">
      <alignment horizontal="center"/>
    </xf>
    <xf numFmtId="0" fontId="0" fillId="0" borderId="18" xfId="0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" fontId="0" fillId="0" borderId="20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16" fontId="0" fillId="0" borderId="21" xfId="0" applyNumberFormat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2" xfId="0" applyBorder="1"/>
    <xf numFmtId="0" fontId="0" fillId="0" borderId="12" xfId="0" applyBorder="1" applyAlignment="1">
      <alignment horizontal="center"/>
    </xf>
    <xf numFmtId="1" fontId="1" fillId="3" borderId="9" xfId="0" applyNumberFormat="1" applyFont="1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0" borderId="0" xfId="0" pivotButton="1"/>
    <xf numFmtId="0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shish" refreshedDate="41685.814986574071" createdVersion="3" refreshedVersion="3" minRefreshableVersion="3" recordCount="8">
  <cacheSource type="worksheet">
    <worksheetSource ref="C5:H13" sheet="Sheet1"/>
  </cacheSource>
  <cacheFields count="6">
    <cacheField name="DATE" numFmtId="0">
      <sharedItems containsNonDate="0" containsDate="1" containsString="0" containsBlank="1" minDate="2014-04-01T00:00:00" maxDate="2014-05-17T00:00:00" count="8">
        <d v="2014-04-01T00:00:00"/>
        <d v="2014-04-20T00:00:00"/>
        <d v="2014-04-25T00:00:00"/>
        <d v="2014-04-30T00:00:00"/>
        <d v="2014-05-01T00:00:00"/>
        <d v="2014-05-12T00:00:00"/>
        <d v="2014-05-16T00:00:00"/>
        <m/>
      </sharedItems>
    </cacheField>
    <cacheField name="PARTICULARS" numFmtId="0">
      <sharedItems containsBlank="1" count="3">
        <s v="LOCAL SALES"/>
        <s v="OBC BANK"/>
        <m/>
      </sharedItems>
    </cacheField>
    <cacheField name="VOUCHER NO" numFmtId="0">
      <sharedItems containsString="0" containsBlank="1" containsNumber="1" containsInteger="1" minValue="50" maxValue="151" count="8">
        <n v="50"/>
        <n v="88"/>
        <n v="100"/>
        <n v="151"/>
        <n v="65"/>
        <n v="89"/>
        <n v="93"/>
        <m/>
      </sharedItems>
    </cacheField>
    <cacheField name="TRANSACTIONS &#10;TYPE" numFmtId="0">
      <sharedItems/>
    </cacheField>
    <cacheField name="DR." numFmtId="0">
      <sharedItems containsString="0" containsBlank="1" containsNumber="1" containsInteger="1" minValue="20000" maxValue="80003" count="5">
        <n v="20000"/>
        <n v="20001"/>
        <n v="20002"/>
        <m/>
        <n v="80003"/>
      </sharedItems>
    </cacheField>
    <cacheField name="CR." numFmtId="0">
      <sharedItems containsString="0" containsBlank="1" containsNumber="1" containsInteger="1" minValue="5000" maxValue="56000" count="5">
        <m/>
        <n v="38000"/>
        <n v="13000"/>
        <n v="5000"/>
        <n v="56000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">
  <r>
    <x v="0"/>
    <x v="0"/>
    <x v="0"/>
    <s v="SALES"/>
    <x v="0"/>
    <x v="0"/>
  </r>
  <r>
    <x v="1"/>
    <x v="0"/>
    <x v="1"/>
    <s v="SALES"/>
    <x v="0"/>
    <x v="0"/>
  </r>
  <r>
    <x v="2"/>
    <x v="0"/>
    <x v="2"/>
    <s v="SALES"/>
    <x v="1"/>
    <x v="0"/>
  </r>
  <r>
    <x v="3"/>
    <x v="0"/>
    <x v="3"/>
    <s v="SALES"/>
    <x v="2"/>
    <x v="0"/>
  </r>
  <r>
    <x v="4"/>
    <x v="1"/>
    <x v="4"/>
    <s v="PAYMENT"/>
    <x v="3"/>
    <x v="1"/>
  </r>
  <r>
    <x v="5"/>
    <x v="1"/>
    <x v="5"/>
    <s v="PAYMENT"/>
    <x v="3"/>
    <x v="2"/>
  </r>
  <r>
    <x v="6"/>
    <x v="1"/>
    <x v="6"/>
    <s v="PAYMENT"/>
    <x v="3"/>
    <x v="3"/>
  </r>
  <r>
    <x v="7"/>
    <x v="2"/>
    <x v="7"/>
    <s v="BALANCE"/>
    <x v="4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6" applyNumberFormats="0" applyBorderFormats="0" applyFontFormats="0" applyPatternFormats="0" applyAlignmentFormats="0" applyWidthHeightFormats="1" dataCaption="Values" updatedVersion="3" minRefreshableVersion="3" showCalcMbrs="0" showDrill="0" useAutoFormatting="1" rowGrandTotals="0" colGrandTotals="0" itemPrintTitles="1" createdVersion="3" indent="0" compact="0" compactData="0" multipleFieldFilters="0">
  <location ref="I29:L32" firstHeaderRow="1" firstDataRow="1" firstDataCol="3" rowPageCount="1" colPageCount="1"/>
  <pivotFields count="6">
    <pivotField axis="axisRow" compact="0" outline="0" showAll="0" defaultSubtotal="0">
      <items count="8">
        <item x="0"/>
        <item x="1"/>
        <item x="2"/>
        <item x="3"/>
        <item x="4"/>
        <item x="5"/>
        <item x="6"/>
        <item h="1" x="7"/>
      </items>
    </pivotField>
    <pivotField axis="axisRow" compact="0" outline="0" showAll="0" defaultSubtotal="0">
      <items count="3">
        <item x="0"/>
        <item x="1"/>
        <item x="2"/>
      </items>
    </pivotField>
    <pivotField axis="axisRow" compact="0" outline="0" showAll="0" defaultSubtotal="0">
      <items count="8">
        <item x="0"/>
        <item x="4"/>
        <item x="1"/>
        <item x="5"/>
        <item x="6"/>
        <item x="2"/>
        <item x="3"/>
        <item x="7"/>
      </items>
    </pivotField>
    <pivotField compact="0" outline="0" showAll="0" defaultSubtotal="0"/>
    <pivotField compact="0" outline="0" multipleItemSelectionAllowed="1" showAll="0" defaultSubtotal="0">
      <items count="5">
        <item x="0"/>
        <item x="1"/>
        <item x="2"/>
        <item x="4"/>
        <item h="1" x="3"/>
      </items>
    </pivotField>
    <pivotField axis="axisPage" dataField="1" compact="0" outline="0" multipleItemSelectionAllowed="1" showAll="0" defaultSubtotal="0">
      <items count="5">
        <item x="3"/>
        <item x="2"/>
        <item x="1"/>
        <item x="4"/>
        <item h="1" x="0"/>
      </items>
    </pivotField>
  </pivotFields>
  <rowFields count="3">
    <field x="0"/>
    <field x="1"/>
    <field x="2"/>
  </rowFields>
  <rowItems count="3">
    <i>
      <x v="4"/>
      <x v="1"/>
      <x v="1"/>
    </i>
    <i>
      <x v="5"/>
      <x v="1"/>
      <x v="3"/>
    </i>
    <i>
      <x v="6"/>
      <x v="1"/>
      <x v="4"/>
    </i>
  </rowItems>
  <colItems count="1">
    <i/>
  </colItems>
  <pageFields count="1">
    <pageField fld="5" hier="-1"/>
  </pageFields>
  <dataFields count="1">
    <dataField name="Sum of CR." fld="5" baseField="0" baseItem="0"/>
  </dataField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6" applyNumberFormats="0" applyBorderFormats="0" applyFontFormats="0" applyPatternFormats="0" applyAlignmentFormats="0" applyWidthHeightFormats="1" dataCaption="Values" updatedVersion="3" minRefreshableVersion="3" showCalcMbrs="0" showDrill="0" useAutoFormatting="1" rowGrandTotals="0" colGrandTotals="0" itemPrintTitles="1" createdVersion="3" indent="0" compact="0" compactData="0" multipleFieldFilters="0">
  <location ref="C29:F33" firstHeaderRow="1" firstDataRow="1" firstDataCol="3" rowPageCount="1" colPageCount="1"/>
  <pivotFields count="6">
    <pivotField axis="axisRow" compact="0" outline="0" showAll="0" defaultSubtotal="0">
      <items count="8">
        <item x="0"/>
        <item x="1"/>
        <item x="2"/>
        <item x="3"/>
        <item x="4"/>
        <item x="5"/>
        <item x="6"/>
        <item h="1" x="7"/>
      </items>
    </pivotField>
    <pivotField axis="axisRow" compact="0" outline="0" showAll="0" defaultSubtotal="0">
      <items count="3">
        <item x="0"/>
        <item x="1"/>
        <item x="2"/>
      </items>
    </pivotField>
    <pivotField axis="axisRow" compact="0" outline="0" showAll="0" defaultSubtotal="0">
      <items count="8">
        <item x="0"/>
        <item x="4"/>
        <item x="1"/>
        <item x="5"/>
        <item x="6"/>
        <item x="2"/>
        <item x="3"/>
        <item x="7"/>
      </items>
    </pivotField>
    <pivotField compact="0" outline="0" showAll="0" defaultSubtotal="0"/>
    <pivotField axis="axisPage" dataField="1" compact="0" outline="0" multipleItemSelectionAllowed="1" showAll="0" defaultSubtotal="0">
      <items count="5">
        <item x="0"/>
        <item x="1"/>
        <item x="2"/>
        <item x="4"/>
        <item h="1" x="3"/>
      </items>
    </pivotField>
    <pivotField compact="0" outline="0" showAll="0" defaultSubtotal="0"/>
  </pivotFields>
  <rowFields count="3">
    <field x="0"/>
    <field x="1"/>
    <field x="2"/>
  </rowFields>
  <rowItems count="4">
    <i>
      <x/>
      <x/>
      <x/>
    </i>
    <i>
      <x v="1"/>
      <x/>
      <x v="2"/>
    </i>
    <i>
      <x v="2"/>
      <x/>
      <x v="5"/>
    </i>
    <i>
      <x v="3"/>
      <x/>
      <x v="6"/>
    </i>
  </rowItems>
  <colItems count="1">
    <i/>
  </colItems>
  <pageFields count="1">
    <pageField fld="4" hier="-1"/>
  </pageFields>
  <dataFields count="1">
    <dataField name="Sum of DR." fld="4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P33"/>
  <sheetViews>
    <sheetView tabSelected="1" topLeftCell="A10" workbookViewId="0">
      <selection activeCell="A20" sqref="A20"/>
    </sheetView>
  </sheetViews>
  <sheetFormatPr defaultRowHeight="15"/>
  <cols>
    <col min="3" max="3" width="27.85546875" bestFit="1" customWidth="1"/>
    <col min="4" max="4" width="59.28515625" bestFit="1" customWidth="1"/>
    <col min="5" max="5" width="15.42578125" style="9" customWidth="1"/>
    <col min="6" max="6" width="10.5703125" customWidth="1"/>
    <col min="9" max="9" width="11.5703125" bestFit="1" customWidth="1"/>
    <col min="10" max="10" width="17.85546875" bestFit="1" customWidth="1"/>
    <col min="11" max="11" width="15.42578125" bestFit="1" customWidth="1"/>
    <col min="12" max="12" width="10.42578125" customWidth="1"/>
    <col min="14" max="15" width="9.140625" style="9"/>
    <col min="16" max="16" width="11.140625" style="18" customWidth="1"/>
  </cols>
  <sheetData>
    <row r="3" spans="3:9">
      <c r="C3" t="s">
        <v>0</v>
      </c>
    </row>
    <row r="4" spans="3:9" ht="15.75" thickBot="1"/>
    <row r="5" spans="3:9" ht="30.75" thickBot="1">
      <c r="C5" s="14" t="s">
        <v>1</v>
      </c>
      <c r="D5" s="2" t="s">
        <v>2</v>
      </c>
      <c r="E5" s="13" t="s">
        <v>11</v>
      </c>
      <c r="F5" s="4" t="s">
        <v>10</v>
      </c>
      <c r="G5" s="13" t="s">
        <v>3</v>
      </c>
      <c r="H5" s="13" t="s">
        <v>4</v>
      </c>
      <c r="I5" s="3" t="s">
        <v>5</v>
      </c>
    </row>
    <row r="6" spans="3:9">
      <c r="C6" s="15">
        <v>41730</v>
      </c>
      <c r="D6" s="1" t="s">
        <v>7</v>
      </c>
      <c r="E6" s="10">
        <v>50</v>
      </c>
      <c r="F6" s="1" t="s">
        <v>6</v>
      </c>
      <c r="G6" s="10">
        <v>20000</v>
      </c>
      <c r="H6" s="10"/>
      <c r="I6" s="5">
        <f>+G6-H6</f>
        <v>20000</v>
      </c>
    </row>
    <row r="7" spans="3:9">
      <c r="C7" s="15">
        <v>41749</v>
      </c>
      <c r="D7" s="1" t="s">
        <v>7</v>
      </c>
      <c r="E7" s="10">
        <v>88</v>
      </c>
      <c r="F7" s="1" t="s">
        <v>6</v>
      </c>
      <c r="G7" s="10">
        <v>20000</v>
      </c>
      <c r="H7" s="10"/>
      <c r="I7" s="5">
        <f>+I6+G7-H7</f>
        <v>40000</v>
      </c>
    </row>
    <row r="8" spans="3:9">
      <c r="C8" s="15">
        <v>41754</v>
      </c>
      <c r="D8" s="1" t="s">
        <v>7</v>
      </c>
      <c r="E8" s="10">
        <v>100</v>
      </c>
      <c r="F8" s="1" t="s">
        <v>6</v>
      </c>
      <c r="G8" s="10">
        <v>20001</v>
      </c>
      <c r="H8" s="10"/>
      <c r="I8" s="5">
        <f t="shared" ref="I8:I12" si="0">+I7+G8-H8</f>
        <v>60001</v>
      </c>
    </row>
    <row r="9" spans="3:9">
      <c r="C9" s="15">
        <v>41759</v>
      </c>
      <c r="D9" s="1" t="s">
        <v>7</v>
      </c>
      <c r="E9" s="11">
        <v>151</v>
      </c>
      <c r="F9" s="1" t="s">
        <v>6</v>
      </c>
      <c r="G9" s="10">
        <v>20002</v>
      </c>
      <c r="H9" s="10"/>
      <c r="I9" s="5">
        <f t="shared" si="0"/>
        <v>80003</v>
      </c>
    </row>
    <row r="10" spans="3:9">
      <c r="C10" s="15">
        <v>41760</v>
      </c>
      <c r="D10" s="1" t="s">
        <v>9</v>
      </c>
      <c r="E10" s="11">
        <v>65</v>
      </c>
      <c r="F10" s="1" t="s">
        <v>8</v>
      </c>
      <c r="G10" s="10"/>
      <c r="H10" s="10">
        <v>38000</v>
      </c>
      <c r="I10" s="5">
        <f t="shared" si="0"/>
        <v>42003</v>
      </c>
    </row>
    <row r="11" spans="3:9">
      <c r="C11" s="15">
        <v>41771</v>
      </c>
      <c r="D11" s="1" t="s">
        <v>9</v>
      </c>
      <c r="E11" s="11">
        <v>89</v>
      </c>
      <c r="F11" s="1" t="s">
        <v>8</v>
      </c>
      <c r="G11" s="10"/>
      <c r="H11" s="10">
        <v>13000</v>
      </c>
      <c r="I11" s="5">
        <f t="shared" si="0"/>
        <v>29003</v>
      </c>
    </row>
    <row r="12" spans="3:9">
      <c r="C12" s="15">
        <v>41775</v>
      </c>
      <c r="D12" s="1" t="s">
        <v>9</v>
      </c>
      <c r="E12" s="11">
        <v>93</v>
      </c>
      <c r="F12" s="1" t="s">
        <v>8</v>
      </c>
      <c r="G12" s="10"/>
      <c r="H12" s="10">
        <v>5000</v>
      </c>
      <c r="I12" s="5">
        <f t="shared" si="0"/>
        <v>24003</v>
      </c>
    </row>
    <row r="13" spans="3:9" ht="15.75" thickBot="1">
      <c r="C13" s="16"/>
      <c r="D13" s="6"/>
      <c r="E13" s="12"/>
      <c r="F13" s="7" t="s">
        <v>5</v>
      </c>
      <c r="G13" s="17">
        <f>SUM(G6:G12)</f>
        <v>80003</v>
      </c>
      <c r="H13" s="17">
        <f>SUM(H6:H12)</f>
        <v>56000</v>
      </c>
      <c r="I13" s="8">
        <f>+G13-H13</f>
        <v>24003</v>
      </c>
    </row>
    <row r="16" spans="3:9">
      <c r="D16" t="s">
        <v>13</v>
      </c>
    </row>
    <row r="17" spans="3:16" ht="15.75" thickBot="1">
      <c r="D17" t="s">
        <v>12</v>
      </c>
    </row>
    <row r="18" spans="3:16" ht="15.75" thickBot="1">
      <c r="O18" s="19" t="s">
        <v>5</v>
      </c>
      <c r="P18" s="21" t="s">
        <v>15</v>
      </c>
    </row>
    <row r="19" spans="3:16" ht="15.75" thickBot="1">
      <c r="C19" s="40" t="s">
        <v>6</v>
      </c>
      <c r="D19" s="41"/>
      <c r="E19" s="41"/>
      <c r="F19" s="41"/>
      <c r="G19" s="42"/>
      <c r="I19" s="40" t="s">
        <v>8</v>
      </c>
      <c r="J19" s="41"/>
      <c r="K19" s="41"/>
      <c r="L19" s="41"/>
      <c r="M19" s="41"/>
      <c r="N19" s="42"/>
      <c r="O19" s="20" t="s">
        <v>16</v>
      </c>
      <c r="P19" s="22" t="s">
        <v>14</v>
      </c>
    </row>
    <row r="20" spans="3:16" ht="15.75" thickBot="1">
      <c r="C20" s="24">
        <v>41730</v>
      </c>
      <c r="D20" s="25" t="s">
        <v>7</v>
      </c>
      <c r="E20" s="26">
        <v>50</v>
      </c>
      <c r="F20" s="25" t="s">
        <v>6</v>
      </c>
      <c r="G20" s="27">
        <v>20000</v>
      </c>
      <c r="I20" s="24">
        <v>41760</v>
      </c>
      <c r="J20" s="25" t="s">
        <v>9</v>
      </c>
      <c r="K20" s="28">
        <v>65</v>
      </c>
      <c r="L20" s="25" t="s">
        <v>8</v>
      </c>
      <c r="M20" s="26"/>
      <c r="N20" s="27">
        <v>38000</v>
      </c>
      <c r="O20" s="20">
        <f>+N20-G20</f>
        <v>18000</v>
      </c>
      <c r="P20" s="23">
        <f>+I20-C20</f>
        <v>30</v>
      </c>
    </row>
    <row r="21" spans="3:16" ht="15.75" thickBot="1">
      <c r="C21" s="29">
        <v>41749</v>
      </c>
      <c r="D21" s="30" t="s">
        <v>7</v>
      </c>
      <c r="E21" s="31">
        <v>88</v>
      </c>
      <c r="F21" s="30" t="s">
        <v>6</v>
      </c>
      <c r="G21" s="32">
        <v>20000</v>
      </c>
      <c r="I21" s="33">
        <v>41760</v>
      </c>
      <c r="J21" s="1" t="s">
        <v>9</v>
      </c>
      <c r="K21" s="11">
        <v>65</v>
      </c>
      <c r="L21" s="1" t="s">
        <v>8</v>
      </c>
      <c r="M21" s="10"/>
      <c r="N21" s="34">
        <f>+O20</f>
        <v>18000</v>
      </c>
      <c r="O21" s="20">
        <f>+N21-G21</f>
        <v>-2000</v>
      </c>
      <c r="P21" s="23">
        <f>+I21-C21</f>
        <v>11</v>
      </c>
    </row>
    <row r="22" spans="3:16" ht="15.75" thickBot="1">
      <c r="I22" s="35">
        <v>41775</v>
      </c>
      <c r="J22" s="30" t="s">
        <v>9</v>
      </c>
      <c r="K22" s="36">
        <v>93</v>
      </c>
      <c r="L22" s="37" t="s">
        <v>8</v>
      </c>
      <c r="M22" s="38"/>
      <c r="N22" s="34">
        <v>5000</v>
      </c>
      <c r="O22" s="20">
        <f>+O21+N22</f>
        <v>3000</v>
      </c>
      <c r="P22" s="23">
        <f>+I22-C21</f>
        <v>26</v>
      </c>
    </row>
    <row r="23" spans="3:16" ht="15.75" thickBot="1">
      <c r="L23" s="43" t="s">
        <v>17</v>
      </c>
      <c r="M23" s="44"/>
      <c r="N23" s="44"/>
      <c r="O23" s="45"/>
      <c r="P23" s="39">
        <f>AVERAGE(P20:P22)</f>
        <v>22.333333333333332</v>
      </c>
    </row>
    <row r="27" spans="3:16">
      <c r="C27" s="46" t="s">
        <v>3</v>
      </c>
      <c r="D27" t="s">
        <v>19</v>
      </c>
      <c r="E27"/>
      <c r="I27" s="46" t="s">
        <v>4</v>
      </c>
      <c r="J27" t="s">
        <v>19</v>
      </c>
    </row>
    <row r="28" spans="3:16">
      <c r="E28"/>
    </row>
    <row r="29" spans="3:16">
      <c r="C29" s="46" t="s">
        <v>1</v>
      </c>
      <c r="D29" s="46" t="s">
        <v>2</v>
      </c>
      <c r="E29" s="46" t="s">
        <v>11</v>
      </c>
      <c r="F29" t="s">
        <v>18</v>
      </c>
      <c r="I29" s="46" t="s">
        <v>1</v>
      </c>
      <c r="J29" s="46" t="s">
        <v>2</v>
      </c>
      <c r="K29" s="46" t="s">
        <v>11</v>
      </c>
      <c r="L29" t="s">
        <v>20</v>
      </c>
    </row>
    <row r="30" spans="3:16">
      <c r="C30" s="48">
        <v>41730</v>
      </c>
      <c r="D30" t="s">
        <v>7</v>
      </c>
      <c r="E30">
        <v>50</v>
      </c>
      <c r="F30" s="47">
        <v>20000</v>
      </c>
      <c r="I30" s="48">
        <v>41760</v>
      </c>
      <c r="J30" t="s">
        <v>9</v>
      </c>
      <c r="K30">
        <v>65</v>
      </c>
      <c r="L30" s="47">
        <v>38000</v>
      </c>
      <c r="M30">
        <f>L30-F30</f>
        <v>18000</v>
      </c>
    </row>
    <row r="31" spans="3:16">
      <c r="C31" s="48">
        <v>41749</v>
      </c>
      <c r="D31" t="s">
        <v>7</v>
      </c>
      <c r="E31">
        <v>88</v>
      </c>
      <c r="F31" s="47">
        <v>20000</v>
      </c>
      <c r="I31" s="48">
        <v>41771</v>
      </c>
      <c r="J31" t="s">
        <v>9</v>
      </c>
      <c r="K31">
        <v>89</v>
      </c>
      <c r="L31" s="47">
        <v>13000</v>
      </c>
      <c r="M31">
        <f t="shared" ref="M31:M32" si="1">L31-F31</f>
        <v>-7000</v>
      </c>
    </row>
    <row r="32" spans="3:16">
      <c r="C32" s="48">
        <v>41754</v>
      </c>
      <c r="D32" t="s">
        <v>7</v>
      </c>
      <c r="E32">
        <v>100</v>
      </c>
      <c r="F32" s="47">
        <v>20001</v>
      </c>
      <c r="I32" s="48">
        <v>41775</v>
      </c>
      <c r="J32" t="s">
        <v>9</v>
      </c>
      <c r="K32">
        <v>93</v>
      </c>
      <c r="L32" s="47">
        <v>5000</v>
      </c>
      <c r="M32">
        <f t="shared" si="1"/>
        <v>-15001</v>
      </c>
    </row>
    <row r="33" spans="3:6">
      <c r="C33" s="48">
        <v>41759</v>
      </c>
      <c r="D33" t="s">
        <v>7</v>
      </c>
      <c r="E33">
        <v>151</v>
      </c>
      <c r="F33" s="47">
        <v>20002</v>
      </c>
    </row>
  </sheetData>
  <mergeCells count="3">
    <mergeCell ref="C19:G19"/>
    <mergeCell ref="I19:N19"/>
    <mergeCell ref="L23:O23"/>
  </mergeCell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SUV</dc:creator>
  <cp:lastModifiedBy>ashish</cp:lastModifiedBy>
  <dcterms:created xsi:type="dcterms:W3CDTF">2014-02-08T17:25:31Z</dcterms:created>
  <dcterms:modified xsi:type="dcterms:W3CDTF">2014-02-15T14:06:40Z</dcterms:modified>
</cp:coreProperties>
</file>