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35" windowWidth="15600" windowHeight="7170"/>
  </bookViews>
  <sheets>
    <sheet name="Salary Vs Cost" sheetId="1" r:id="rId1"/>
    <sheet name="MASTER DATA" sheetId="2" r:id="rId2"/>
    <sheet name="Sheet4" sheetId="4" r:id="rId3"/>
  </sheets>
  <calcPr calcId="145621"/>
</workbook>
</file>

<file path=xl/calcChain.xml><?xml version="1.0" encoding="utf-8"?>
<calcChain xmlns="http://schemas.openxmlformats.org/spreadsheetml/2006/main">
  <c r="C19" i="1" l="1" a="1"/>
  <c r="C19" i="1" s="1"/>
  <c r="D19" i="1" a="1"/>
  <c r="D19" i="1" s="1"/>
  <c r="E19" i="1" a="1"/>
  <c r="E19" i="1" s="1"/>
  <c r="C20" i="1" a="1"/>
  <c r="C20" i="1" s="1"/>
  <c r="D20" i="1" a="1"/>
  <c r="D20" i="1" s="1"/>
  <c r="E20" i="1" a="1"/>
  <c r="E20" i="1" s="1"/>
  <c r="C21" i="1" a="1"/>
  <c r="C21" i="1" s="1"/>
  <c r="D21" i="1" a="1"/>
  <c r="D21" i="1" s="1"/>
  <c r="E21" i="1" a="1"/>
  <c r="E21" i="1" s="1"/>
  <c r="F21" i="1" a="1"/>
  <c r="F21" i="1" s="1"/>
  <c r="C22" i="1" a="1"/>
  <c r="C22" i="1" s="1"/>
  <c r="D22" i="1" a="1"/>
  <c r="D22" i="1" s="1"/>
  <c r="E22" i="1" a="1"/>
  <c r="E22" i="1" s="1"/>
  <c r="F22" i="1" a="1"/>
  <c r="F22" i="1" s="1"/>
  <c r="D18" i="1" a="1"/>
  <c r="D18" i="1" s="1"/>
  <c r="E18" i="1" a="1"/>
  <c r="E18" i="1" s="1"/>
  <c r="F18" i="1" a="1"/>
  <c r="F18" i="1" s="1"/>
  <c r="C18" i="1" a="1"/>
  <c r="C18" i="1" s="1"/>
  <c r="X7" i="2" a="1"/>
  <c r="X7" i="2" s="1"/>
  <c r="T3" i="2" l="1"/>
  <c r="AQ3" i="2"/>
  <c r="F5" i="1" l="1"/>
  <c r="F13" i="1" l="1"/>
  <c r="F12" i="1"/>
  <c r="F11" i="1"/>
  <c r="F10" i="1"/>
  <c r="F9" i="1"/>
  <c r="F15" i="1"/>
  <c r="D15" i="1"/>
  <c r="B15" i="1"/>
  <c r="C13" i="1"/>
  <c r="C12" i="1"/>
  <c r="C11" i="1"/>
  <c r="C10" i="1"/>
  <c r="C9" i="1"/>
  <c r="B6" i="1"/>
  <c r="B5" i="1"/>
  <c r="B4" i="1"/>
  <c r="F3" i="1"/>
  <c r="B3" i="1"/>
  <c r="AM3" i="2" l="1"/>
  <c r="AI3" i="2"/>
  <c r="F20" i="1" s="1" a="1"/>
  <c r="F20" i="1" s="1"/>
  <c r="AE3" i="2"/>
  <c r="F19" i="1" s="1" a="1"/>
  <c r="F19" i="1" s="1"/>
  <c r="AA3" i="2"/>
  <c r="F14" i="1"/>
  <c r="N3" i="2"/>
  <c r="C14" i="1" s="1"/>
</calcChain>
</file>

<file path=xl/sharedStrings.xml><?xml version="1.0" encoding="utf-8"?>
<sst xmlns="http://schemas.openxmlformats.org/spreadsheetml/2006/main" count="111" uniqueCount="84">
  <si>
    <t>VARDEEP TRADE LINKS PVT LTD</t>
  </si>
  <si>
    <t xml:space="preserve">SALARY Vs COST </t>
  </si>
  <si>
    <t>SALARY DETAILS</t>
  </si>
  <si>
    <t>Details of Expenses</t>
  </si>
  <si>
    <t>Amount</t>
  </si>
  <si>
    <t>Type of Expenses</t>
  </si>
  <si>
    <t>Fixed Salary</t>
  </si>
  <si>
    <t>Travelling Expenses</t>
  </si>
  <si>
    <t>Gross Salary</t>
  </si>
  <si>
    <t>PF</t>
  </si>
  <si>
    <t>Rent Payable</t>
  </si>
  <si>
    <t>Professional Tax</t>
  </si>
  <si>
    <t>Loading &amp; Unloading Charges</t>
  </si>
  <si>
    <t>Other Deductions</t>
  </si>
  <si>
    <t>Net Salary</t>
  </si>
  <si>
    <t>Data Card Recharge</t>
  </si>
  <si>
    <t>Leave Availability:</t>
  </si>
  <si>
    <t>TARGETED JOB</t>
  </si>
  <si>
    <t>S.No</t>
  </si>
  <si>
    <t>Month of July - 13</t>
  </si>
  <si>
    <t>Total Sales</t>
  </si>
  <si>
    <t xml:space="preserve">         HR ---------------------                       Co-Ordinator  --------------------</t>
  </si>
  <si>
    <t>Sales Head    ----------------</t>
  </si>
  <si>
    <t>CEO ------------------------                                                    APPROVED BY MD     --------------------</t>
  </si>
  <si>
    <t>Payment Cleared Last Month on Below Basis                                           Salary Released on Current Month</t>
  </si>
  <si>
    <t>RED</t>
  </si>
  <si>
    <t>HIT LIST</t>
  </si>
  <si>
    <t>Approved Cost for Month</t>
  </si>
  <si>
    <t>ORANGE</t>
  </si>
  <si>
    <t>WARNING</t>
  </si>
  <si>
    <t xml:space="preserve">GREEN </t>
  </si>
  <si>
    <t>NO REMARKS</t>
  </si>
  <si>
    <t>APPROVED ON  :</t>
  </si>
  <si>
    <t>Note :   Two Repeated Red Warnings Termination Process Started</t>
  </si>
  <si>
    <t>EMP CODE</t>
  </si>
  <si>
    <t>AREA OF REGION</t>
  </si>
  <si>
    <t>DEPARTMENT</t>
  </si>
  <si>
    <t>DESIGNATION</t>
  </si>
  <si>
    <t>DATA COLLECTION</t>
  </si>
  <si>
    <t>FIXED SALARY</t>
  </si>
  <si>
    <t>GROSS SALARY</t>
  </si>
  <si>
    <t>NET SALARY</t>
  </si>
  <si>
    <t>TRAVELLING EXPENSES</t>
  </si>
  <si>
    <t>TELEPHONE EXPENSES</t>
  </si>
  <si>
    <t>RENT PAYABLE</t>
  </si>
  <si>
    <t>DATA CARD RECHARGE</t>
  </si>
  <si>
    <t>TOTAL</t>
  </si>
  <si>
    <t>PUGAL</t>
  </si>
  <si>
    <t>TN152</t>
  </si>
  <si>
    <t>CHENNAI</t>
  </si>
  <si>
    <t>MIS</t>
  </si>
  <si>
    <t>MIS EXECUTIVE</t>
  </si>
  <si>
    <t>NO</t>
  </si>
  <si>
    <t>Total</t>
  </si>
  <si>
    <t>Name of the Employee</t>
  </si>
  <si>
    <t>Area of Region</t>
  </si>
  <si>
    <t>Department</t>
  </si>
  <si>
    <t>Designation</t>
  </si>
  <si>
    <t>D.O.J</t>
  </si>
  <si>
    <t>Emp Code</t>
  </si>
  <si>
    <t>Data Collection</t>
  </si>
  <si>
    <t>S NO</t>
  </si>
  <si>
    <t>PROFESSIONAL TAX</t>
  </si>
  <si>
    <t>OTHER DEDUCTIONS</t>
  </si>
  <si>
    <t>Payable Days:</t>
  </si>
  <si>
    <t>PAYABLE DAYS:</t>
  </si>
  <si>
    <t>LEAVE TAKEN:</t>
  </si>
  <si>
    <t>Leave Taken:</t>
  </si>
  <si>
    <t>LEAVE AVAILABILITY:</t>
  </si>
  <si>
    <t>Telephone Expenses</t>
  </si>
  <si>
    <t>LOADING &amp; UNLOADING CHARGES</t>
  </si>
  <si>
    <t>PRODUCT</t>
  </si>
  <si>
    <t>BITUMEN</t>
  </si>
  <si>
    <t>BITUMEN EMULSION</t>
  </si>
  <si>
    <t>GREASE</t>
  </si>
  <si>
    <t>OIL</t>
  </si>
  <si>
    <t>WAX</t>
  </si>
  <si>
    <t>Month of Aug - 13</t>
  </si>
  <si>
    <t>Month of Sep - 13</t>
  </si>
  <si>
    <t>MONTH OF JULY - 13</t>
  </si>
  <si>
    <t>MONTH OF AUG - 13</t>
  </si>
  <si>
    <t>MONTH OF SEP - 13</t>
  </si>
  <si>
    <t>NAME OF THE EMPLOYEE</t>
  </si>
  <si>
    <t>HI, HOW TO SOLVE THIS PROBLEM. I WANT B18 AND C17 MATCH TO MASTER DATA  1:1 AND 2:2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</si>
</sst>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02">
    <xf numFmtId="0" fontId="0" fillId="0" borderId="0" xfId="0"/>
    <xf numFmtId="0" fontId="0" fillId="2" borderId="0" xfId="0" applyFill="1"/>
    <xf numFmtId="0" fontId="2" fillId="2" borderId="0" xfId="0" applyFont="1" applyFill="1" applyBorder="1" applyAlignment="1"/>
    <xf numFmtId="0" fontId="0" fillId="2" borderId="0" xfId="0" applyFill="1" applyAlignment="1"/>
    <xf numFmtId="0" fontId="2" fillId="2" borderId="7" xfId="0" applyFont="1" applyFill="1" applyBorder="1" applyAlignment="1"/>
    <xf numFmtId="0" fontId="2" fillId="2" borderId="8" xfId="0" applyFont="1" applyFill="1" applyBorder="1" applyAlignment="1"/>
    <xf numFmtId="0" fontId="3" fillId="2" borderId="10" xfId="0" applyFont="1" applyFill="1" applyBorder="1" applyAlignment="1">
      <alignment horizontal="center" vertical="center"/>
    </xf>
    <xf numFmtId="0" fontId="1" fillId="2" borderId="0" xfId="0" applyFont="1" applyFill="1"/>
    <xf numFmtId="0" fontId="3" fillId="2" borderId="9" xfId="0" applyFont="1" applyFill="1" applyBorder="1" applyAlignment="1">
      <alignment horizontal="center" vertical="center"/>
    </xf>
    <xf numFmtId="0" fontId="0" fillId="2" borderId="3" xfId="0" applyFill="1" applyBorder="1"/>
    <xf numFmtId="0" fontId="3" fillId="2" borderId="1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9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/>
    </xf>
    <xf numFmtId="0" fontId="0" fillId="2" borderId="15" xfId="0" applyFill="1" applyBorder="1"/>
    <xf numFmtId="0" fontId="0" fillId="2" borderId="1" xfId="0" applyFill="1" applyBorder="1" applyAlignment="1">
      <alignment horizontal="center"/>
    </xf>
    <xf numFmtId="0" fontId="1" fillId="2" borderId="1" xfId="0" applyFont="1" applyFill="1" applyBorder="1"/>
    <xf numFmtId="0" fontId="0" fillId="2" borderId="4" xfId="0" applyFill="1" applyBorder="1" applyAlignment="1">
      <alignment horizontal="center"/>
    </xf>
    <xf numFmtId="0" fontId="1" fillId="2" borderId="4" xfId="0" applyFont="1" applyFill="1" applyBorder="1"/>
    <xf numFmtId="0" fontId="0" fillId="2" borderId="12" xfId="0" applyFill="1" applyBorder="1"/>
    <xf numFmtId="0" fontId="0" fillId="2" borderId="13" xfId="0" applyFill="1" applyBorder="1" applyAlignment="1">
      <alignment horizontal="center"/>
    </xf>
    <xf numFmtId="0" fontId="1" fillId="2" borderId="13" xfId="0" applyFont="1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16" xfId="0" applyFont="1" applyFill="1" applyBorder="1" applyAlignment="1"/>
    <xf numFmtId="0" fontId="2" fillId="2" borderId="16" xfId="0" applyFont="1" applyFill="1" applyBorder="1" applyAlignment="1">
      <alignment horizontal="left"/>
    </xf>
    <xf numFmtId="0" fontId="9" fillId="0" borderId="16" xfId="0" applyFont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15" fontId="10" fillId="0" borderId="16" xfId="0" applyNumberFormat="1" applyFont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2" borderId="17" xfId="0" applyFont="1" applyFill="1" applyBorder="1" applyAlignment="1"/>
    <xf numFmtId="14" fontId="2" fillId="2" borderId="17" xfId="0" applyNumberFormat="1" applyFont="1" applyFill="1" applyBorder="1" applyAlignment="1"/>
    <xf numFmtId="0" fontId="2" fillId="2" borderId="17" xfId="0" applyNumberFormat="1" applyFont="1" applyFill="1" applyBorder="1" applyAlignment="1"/>
    <xf numFmtId="0" fontId="2" fillId="2" borderId="17" xfId="0" applyNumberFormat="1" applyFont="1" applyFill="1" applyBorder="1" applyAlignment="1">
      <alignment vertical="center"/>
    </xf>
    <xf numFmtId="14" fontId="2" fillId="2" borderId="17" xfId="0" applyNumberFormat="1" applyFont="1" applyFill="1" applyBorder="1" applyAlignment="1">
      <alignment horizontal="left"/>
    </xf>
    <xf numFmtId="0" fontId="10" fillId="0" borderId="16" xfId="0" applyNumberFormat="1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3" fillId="2" borderId="6" xfId="0" applyFont="1" applyFill="1" applyBorder="1" applyAlignment="1"/>
    <xf numFmtId="0" fontId="3" fillId="2" borderId="7" xfId="0" applyFont="1" applyFill="1" applyBorder="1" applyAlignment="1"/>
    <xf numFmtId="0" fontId="3" fillId="2" borderId="10" xfId="0" applyFont="1" applyFill="1" applyBorder="1" applyAlignment="1"/>
    <xf numFmtId="0" fontId="3" fillId="2" borderId="10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0" fillId="0" borderId="18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0"/>
  <sheetViews>
    <sheetView tabSelected="1" topLeftCell="A16" workbookViewId="0">
      <selection activeCell="D20" sqref="D20"/>
    </sheetView>
  </sheetViews>
  <sheetFormatPr defaultRowHeight="15" x14ac:dyDescent="0.25"/>
  <cols>
    <col min="1" max="1" width="28.140625" style="1" bestFit="1" customWidth="1"/>
    <col min="2" max="2" width="29.42578125" style="1" customWidth="1"/>
    <col min="3" max="3" width="15.42578125" style="32" bestFit="1" customWidth="1"/>
    <col min="4" max="4" width="17.85546875" style="1" customWidth="1"/>
    <col min="5" max="5" width="21.7109375" style="1" customWidth="1"/>
    <col min="6" max="6" width="19.140625" style="1" customWidth="1"/>
    <col min="7" max="16384" width="9.140625" style="1"/>
  </cols>
  <sheetData>
    <row r="1" spans="1:8" ht="21.75" customHeight="1" thickBot="1" x14ac:dyDescent="0.3">
      <c r="A1" s="64" t="s">
        <v>0</v>
      </c>
      <c r="B1" s="65"/>
      <c r="C1" s="65"/>
      <c r="D1" s="65"/>
      <c r="E1" s="65"/>
      <c r="F1" s="65"/>
    </row>
    <row r="2" spans="1:8" ht="19.5" customHeight="1" thickBot="1" x14ac:dyDescent="0.3">
      <c r="A2" s="66" t="s">
        <v>1</v>
      </c>
      <c r="B2" s="67"/>
      <c r="C2" s="67"/>
      <c r="D2" s="67"/>
      <c r="E2" s="67"/>
      <c r="F2" s="68"/>
    </row>
    <row r="3" spans="1:8" ht="18.95" customHeight="1" x14ac:dyDescent="0.3">
      <c r="A3" s="46" t="s">
        <v>54</v>
      </c>
      <c r="B3" s="46" t="str">
        <f>INDEX('MASTER DATA'!$A:$AZ,MATCH($F$4,'MASTER DATA'!$D:$D,0),MATCH(A3,'MASTER DATA'!$2:$2,0))</f>
        <v>PUGAL</v>
      </c>
      <c r="C3" s="2"/>
      <c r="D3" s="2"/>
      <c r="E3" s="46" t="s">
        <v>58</v>
      </c>
      <c r="F3" s="50">
        <f>INDEX('MASTER DATA'!$A:$AZ,MATCH($F$4,'MASTER DATA'!$D:$D,0),MATCH(E3,'MASTER DATA'!$2:$2,0))</f>
        <v>41527</v>
      </c>
    </row>
    <row r="4" spans="1:8" ht="18.95" customHeight="1" x14ac:dyDescent="0.3">
      <c r="A4" s="33" t="s">
        <v>55</v>
      </c>
      <c r="B4" s="47" t="str">
        <f>INDEX('MASTER DATA'!$A:$AZ,MATCH($F$4,'MASTER DATA'!$D:$D,0),MATCH(A4,'MASTER DATA'!$2:$2,0))</f>
        <v>CHENNAI</v>
      </c>
      <c r="C4" s="2"/>
      <c r="D4" s="2"/>
      <c r="E4" s="33" t="s">
        <v>59</v>
      </c>
      <c r="F4" s="34" t="s">
        <v>48</v>
      </c>
    </row>
    <row r="5" spans="1:8" ht="18.95" customHeight="1" x14ac:dyDescent="0.3">
      <c r="A5" s="33" t="s">
        <v>56</v>
      </c>
      <c r="B5" s="47" t="str">
        <f>INDEX('MASTER DATA'!$A:$AZ,MATCH($F$4,'MASTER DATA'!$D:$D,0),MATCH(A5,'MASTER DATA'!$2:$2,0))</f>
        <v>MIS</v>
      </c>
      <c r="C5" s="2"/>
      <c r="D5" s="3"/>
      <c r="E5" s="33" t="s">
        <v>60</v>
      </c>
      <c r="F5" s="47" t="str">
        <f>INDEX('MASTER DATA'!$A:$AZ,MATCH($F$4,'MASTER DATA'!$D:$D,0),MATCH(E5,'MASTER DATA'!$2:$2,0))</f>
        <v>NO</v>
      </c>
    </row>
    <row r="6" spans="1:8" ht="18.95" customHeight="1" thickBot="1" x14ac:dyDescent="0.35">
      <c r="A6" s="33" t="s">
        <v>57</v>
      </c>
      <c r="B6" s="47" t="str">
        <f>INDEX('MASTER DATA'!$A:$AZ,MATCH($F$4,'MASTER DATA'!$D:$D,0),MATCH(A6,'MASTER DATA'!$2:$2,0))</f>
        <v>MIS EXECUTIVE</v>
      </c>
      <c r="C6" s="4"/>
      <c r="D6" s="4"/>
      <c r="E6" s="4"/>
      <c r="F6" s="5"/>
    </row>
    <row r="7" spans="1:8" s="7" customFormat="1" ht="24.75" customHeight="1" thickBot="1" x14ac:dyDescent="0.3">
      <c r="A7" s="69" t="s">
        <v>2</v>
      </c>
      <c r="B7" s="70"/>
      <c r="C7" s="6"/>
      <c r="D7" s="71" t="s">
        <v>3</v>
      </c>
      <c r="E7" s="72"/>
      <c r="F7" s="73"/>
    </row>
    <row r="8" spans="1:8" ht="30.75" customHeight="1" thickBot="1" x14ac:dyDescent="0.3">
      <c r="A8" s="8" t="s">
        <v>2</v>
      </c>
      <c r="B8" s="9"/>
      <c r="C8" s="18" t="s">
        <v>4</v>
      </c>
      <c r="D8" s="71" t="s">
        <v>5</v>
      </c>
      <c r="E8" s="73"/>
      <c r="F8" s="18" t="s">
        <v>4</v>
      </c>
      <c r="G8" s="74"/>
      <c r="H8" s="75"/>
    </row>
    <row r="9" spans="1:8" ht="22.5" customHeight="1" x14ac:dyDescent="0.3">
      <c r="A9" s="10" t="s">
        <v>6</v>
      </c>
      <c r="B9" s="11"/>
      <c r="C9" s="48">
        <f>INDEX('MASTER DATA'!$A:$AZ,MATCH($F$4,'MASTER DATA'!$D:$D,0),MATCH(A9,'MASTER DATA'!$2:$2,0))</f>
        <v>25000</v>
      </c>
      <c r="D9" s="83" t="s">
        <v>7</v>
      </c>
      <c r="E9" s="84"/>
      <c r="F9" s="48">
        <f>INDEX('MASTER DATA'!$A:$AZ,MATCH($F$4,'MASTER DATA'!$D:$D,0),MATCH(D9,'MASTER DATA'!$2:$2,0))</f>
        <v>25</v>
      </c>
    </row>
    <row r="10" spans="1:8" ht="22.5" customHeight="1" x14ac:dyDescent="0.3">
      <c r="A10" s="12" t="s">
        <v>8</v>
      </c>
      <c r="B10" s="13"/>
      <c r="C10" s="48">
        <f>INDEX('MASTER DATA'!$A:$AZ,MATCH($F$4,'MASTER DATA'!$D:$D,0),MATCH(A10,'MASTER DATA'!$2:$2,0))</f>
        <v>24220</v>
      </c>
      <c r="D10" s="81" t="s">
        <v>69</v>
      </c>
      <c r="E10" s="82"/>
      <c r="F10" s="48">
        <f>INDEX('MASTER DATA'!$A:$AZ,MATCH($F$4,'MASTER DATA'!$D:$D,0),MATCH(D10,'MASTER DATA'!$2:$2,0))</f>
        <v>300</v>
      </c>
    </row>
    <row r="11" spans="1:8" ht="22.5" customHeight="1" x14ac:dyDescent="0.3">
      <c r="A11" s="12" t="s">
        <v>9</v>
      </c>
      <c r="B11" s="13"/>
      <c r="C11" s="48">
        <f>INDEX('MASTER DATA'!$A:$AZ,MATCH($F$4,'MASTER DATA'!$D:$D,0),MATCH(A11,'MASTER DATA'!$2:$2,0))</f>
        <v>780</v>
      </c>
      <c r="D11" s="81" t="s">
        <v>10</v>
      </c>
      <c r="E11" s="82"/>
      <c r="F11" s="48">
        <f>INDEX('MASTER DATA'!$A:$AZ,MATCH($F$4,'MASTER DATA'!$D:$D,0),MATCH(D11,'MASTER DATA'!$2:$2,0))</f>
        <v>3000</v>
      </c>
    </row>
    <row r="12" spans="1:8" ht="22.5" customHeight="1" x14ac:dyDescent="0.3">
      <c r="A12" s="14" t="s">
        <v>11</v>
      </c>
      <c r="B12" s="13"/>
      <c r="C12" s="48">
        <f>INDEX('MASTER DATA'!$A:$AZ,MATCH($F$4,'MASTER DATA'!$D:$D,0),MATCH(A12,'MASTER DATA'!$2:$2,0))</f>
        <v>200</v>
      </c>
      <c r="D12" s="81" t="s">
        <v>12</v>
      </c>
      <c r="E12" s="82"/>
      <c r="F12" s="48">
        <f>INDEX('MASTER DATA'!$A:$AZ,MATCH($F$4,'MASTER DATA'!$D:$D,0),MATCH(D12,'MASTER DATA'!$2:$2,0))</f>
        <v>1500</v>
      </c>
    </row>
    <row r="13" spans="1:8" ht="22.5" customHeight="1" thickBot="1" x14ac:dyDescent="0.35">
      <c r="A13" s="12" t="s">
        <v>13</v>
      </c>
      <c r="B13" s="13"/>
      <c r="C13" s="48">
        <f>INDEX('MASTER DATA'!$A:$AZ,MATCH($F$4,'MASTER DATA'!$D:$D,0),MATCH(A13,'MASTER DATA'!$2:$2,0))</f>
        <v>0</v>
      </c>
      <c r="D13" s="81" t="s">
        <v>15</v>
      </c>
      <c r="E13" s="82"/>
      <c r="F13" s="48">
        <f>INDEX('MASTER DATA'!$A:$AZ,MATCH($F$4,'MASTER DATA'!$D:$D,0),MATCH(D13,'MASTER DATA'!$2:$2,0))</f>
        <v>250</v>
      </c>
    </row>
    <row r="14" spans="1:8" ht="22.5" customHeight="1" thickBot="1" x14ac:dyDescent="0.35">
      <c r="A14" s="16" t="s">
        <v>14</v>
      </c>
      <c r="B14" s="15"/>
      <c r="C14" s="48">
        <f>INDEX('MASTER DATA'!$A:$AZ,MATCH($F$4,'MASTER DATA'!$D:$D,0),MATCH(A14,'MASTER DATA'!$2:$2,0))</f>
        <v>24220</v>
      </c>
      <c r="D14" s="76" t="s">
        <v>53</v>
      </c>
      <c r="E14" s="77"/>
      <c r="F14" s="48">
        <f>INDEX('MASTER DATA'!$A:$AZ,MATCH($F$4,'MASTER DATA'!$D:$D,0),MATCH(D14,'MASTER DATA'!$2:$2,0))</f>
        <v>5075</v>
      </c>
    </row>
    <row r="15" spans="1:8" ht="35.1" customHeight="1" thickBot="1" x14ac:dyDescent="0.3">
      <c r="A15" s="17" t="s">
        <v>64</v>
      </c>
      <c r="B15" s="49">
        <f>INDEX('MASTER DATA'!$A:$AZ,MATCH($F$4,'MASTER DATA'!$D:$D,0),MATCH(A15,'MASTER DATA'!$2:$2,0))</f>
        <v>31</v>
      </c>
      <c r="C15" s="17" t="s">
        <v>67</v>
      </c>
      <c r="D15" s="49">
        <f>INDEX('MASTER DATA'!$A:$AZ,MATCH($F$4,'MASTER DATA'!$D:$D,0),MATCH(C15,'MASTER DATA'!$2:$2,0))</f>
        <v>2</v>
      </c>
      <c r="E15" s="17" t="s">
        <v>16</v>
      </c>
      <c r="F15" s="49">
        <f>INDEX('MASTER DATA'!$A:$AZ,MATCH($F$4,'MASTER DATA'!$D:$D,0),MATCH(E15,'MASTER DATA'!$2:$2,0))</f>
        <v>0</v>
      </c>
    </row>
    <row r="16" spans="1:8" ht="15.75" thickBot="1" x14ac:dyDescent="0.3">
      <c r="A16" s="78" t="s">
        <v>17</v>
      </c>
      <c r="B16" s="79"/>
      <c r="C16" s="79"/>
      <c r="D16" s="79"/>
      <c r="E16" s="79"/>
      <c r="F16" s="80"/>
    </row>
    <row r="17" spans="1:11" ht="29.25" thickBot="1" x14ac:dyDescent="0.3">
      <c r="A17" s="52" t="s">
        <v>18</v>
      </c>
      <c r="B17" s="52" t="s">
        <v>71</v>
      </c>
      <c r="C17" s="19" t="s">
        <v>19</v>
      </c>
      <c r="D17" s="19" t="s">
        <v>77</v>
      </c>
      <c r="E17" s="19" t="s">
        <v>78</v>
      </c>
      <c r="F17" s="18" t="s">
        <v>20</v>
      </c>
      <c r="H17" s="55" t="s">
        <v>83</v>
      </c>
      <c r="I17" s="56"/>
      <c r="J17" s="56"/>
      <c r="K17" s="57"/>
    </row>
    <row r="18" spans="1:11" ht="18.75" x14ac:dyDescent="0.3">
      <c r="A18" s="54">
        <v>1</v>
      </c>
      <c r="B18" s="53" t="s">
        <v>72</v>
      </c>
      <c r="C18" s="48">
        <f t="array" ref="C18">INDEX('MASTER DATA'!$A$2:$AQ$1048576,MATCH($F$4,'MASTER DATA'!$D$2:$D$1048576,0),MATCH($B18&amp;$C$17,'MASTER DATA'!$A$1:$AQ$1&amp;'MASTER DATA'!$A$2:$AQ$2,0)+COLUMN()-3)</f>
        <v>30</v>
      </c>
      <c r="D18" s="48">
        <f t="array" ref="D18">INDEX('MASTER DATA'!$A$2:$AQ$1048576,MATCH($F$4,'MASTER DATA'!$D$2:$D$1048576,0),MATCH($B18&amp;$C$17,'MASTER DATA'!$A$1:$AQ$1&amp;'MASTER DATA'!$A$2:$AQ$2,0)+COLUMN()-3)</f>
        <v>54</v>
      </c>
      <c r="E18" s="48">
        <f t="array" ref="E18">INDEX('MASTER DATA'!$A$2:$AQ$1048576,MATCH($F$4,'MASTER DATA'!$D$2:$D$1048576,0),MATCH($B18&amp;$C$17,'MASTER DATA'!$A$1:$AQ$1&amp;'MASTER DATA'!$A$2:$AQ$2,0)+COLUMN()-3)</f>
        <v>104</v>
      </c>
      <c r="F18" s="48">
        <f t="array" ref="F18">INDEX('MASTER DATA'!$A$2:$AQ$1048576,MATCH($F$4,'MASTER DATA'!$D$2:$D$1048576,0),MATCH($B18&amp;$C$17,'MASTER DATA'!$A$1:$AQ$1&amp;'MASTER DATA'!$A$2:$AQ$2,0)+COLUMN()-3)</f>
        <v>188</v>
      </c>
      <c r="H18" s="58"/>
      <c r="I18" s="59"/>
      <c r="J18" s="59"/>
      <c r="K18" s="60"/>
    </row>
    <row r="19" spans="1:11" ht="18.75" x14ac:dyDescent="0.3">
      <c r="A19" s="54">
        <v>2</v>
      </c>
      <c r="B19" s="53" t="s">
        <v>73</v>
      </c>
      <c r="C19" s="48">
        <f t="array" ref="C19">INDEX('MASTER DATA'!$A$2:$AQ$1048576,MATCH($F$4,'MASTER DATA'!$D$2:$D$1048576,0),MATCH($B19&amp;$C$17,'MASTER DATA'!$A$1:$AQ$1&amp;'MASTER DATA'!$A$2:$AQ$2,0)+COLUMN()-3)</f>
        <v>22</v>
      </c>
      <c r="D19" s="48">
        <f t="array" ref="D19">INDEX('MASTER DATA'!$A$2:$AQ$1048576,MATCH($F$4,'MASTER DATA'!$D$2:$D$1048576,0),MATCH($B19&amp;$C$17,'MASTER DATA'!$A$1:$AQ$1&amp;'MASTER DATA'!$A$2:$AQ$2,0)+COLUMN()-3)</f>
        <v>3</v>
      </c>
      <c r="E19" s="48">
        <f t="array" ref="E19">INDEX('MASTER DATA'!$A$2:$AQ$1048576,MATCH($F$4,'MASTER DATA'!$D$2:$D$1048576,0),MATCH($B19&amp;$C$17,'MASTER DATA'!$A$1:$AQ$1&amp;'MASTER DATA'!$A$2:$AQ$2,0)+COLUMN()-3)</f>
        <v>104</v>
      </c>
      <c r="F19" s="48">
        <f t="array" ref="F19">INDEX('MASTER DATA'!$A$2:$AQ$1048576,MATCH($F$4,'MASTER DATA'!$D$2:$D$1048576,0),MATCH($B19&amp;$C$17,'MASTER DATA'!$A$1:$AQ$1&amp;'MASTER DATA'!$A$2:$AQ$2,0)+COLUMN()-3)</f>
        <v>129</v>
      </c>
      <c r="H19" s="58"/>
      <c r="I19" s="59"/>
      <c r="J19" s="59"/>
      <c r="K19" s="60"/>
    </row>
    <row r="20" spans="1:11" ht="18.75" x14ac:dyDescent="0.3">
      <c r="A20" s="54">
        <v>3</v>
      </c>
      <c r="B20" s="53" t="s">
        <v>74</v>
      </c>
      <c r="C20" s="48">
        <f t="array" ref="C20">INDEX('MASTER DATA'!$A$2:$AQ$1048576,MATCH($F$4,'MASTER DATA'!$D$2:$D$1048576,0),MATCH($B20&amp;$C$17,'MASTER DATA'!$A$1:$AQ$1&amp;'MASTER DATA'!$A$2:$AQ$2,0)+COLUMN()-3)</f>
        <v>21</v>
      </c>
      <c r="D20" s="48">
        <f t="array" ref="D20">INDEX('MASTER DATA'!$A$2:$AQ$1048576,MATCH($F$4,'MASTER DATA'!$D$2:$D$1048576,0),MATCH($B20&amp;$C$17,'MASTER DATA'!$A$1:$AQ$1&amp;'MASTER DATA'!$A$2:$AQ$2,0)+COLUMN()-3)</f>
        <v>54</v>
      </c>
      <c r="E20" s="48">
        <f t="array" ref="E20">INDEX('MASTER DATA'!$A$2:$AQ$1048576,MATCH($F$4,'MASTER DATA'!$D$2:$D$1048576,0),MATCH($B20&amp;$C$17,'MASTER DATA'!$A$1:$AQ$1&amp;'MASTER DATA'!$A$2:$AQ$2,0)+COLUMN()-3)</f>
        <v>104</v>
      </c>
      <c r="F20" s="48">
        <f t="array" ref="F20">INDEX('MASTER DATA'!$A$2:$AQ$1048576,MATCH($F$4,'MASTER DATA'!$D$2:$D$1048576,0),MATCH($B20&amp;$C$17,'MASTER DATA'!$A$1:$AQ$1&amp;'MASTER DATA'!$A$2:$AQ$2,0)+COLUMN()-3)</f>
        <v>179</v>
      </c>
      <c r="H20" s="58"/>
      <c r="I20" s="59"/>
      <c r="J20" s="59"/>
      <c r="K20" s="60"/>
    </row>
    <row r="21" spans="1:11" ht="18.75" x14ac:dyDescent="0.3">
      <c r="A21" s="54">
        <v>4</v>
      </c>
      <c r="B21" s="53" t="s">
        <v>75</v>
      </c>
      <c r="C21" s="48">
        <f t="array" ref="C21">INDEX('MASTER DATA'!$A$2:$AQ$1048576,MATCH($F$4,'MASTER DATA'!$D$2:$D$1048576,0),MATCH($B21&amp;$C$17,'MASTER DATA'!$A$1:$AQ$1&amp;'MASTER DATA'!$A$2:$AQ$2,0)+COLUMN()-3)</f>
        <v>21</v>
      </c>
      <c r="D21" s="48">
        <f t="array" ref="D21">INDEX('MASTER DATA'!$A$2:$AQ$1048576,MATCH($F$4,'MASTER DATA'!$D$2:$D$1048576,0),MATCH($B21&amp;$C$17,'MASTER DATA'!$A$1:$AQ$1&amp;'MASTER DATA'!$A$2:$AQ$2,0)+COLUMN()-3)</f>
        <v>54</v>
      </c>
      <c r="E21" s="48">
        <f t="array" ref="E21">INDEX('MASTER DATA'!$A$2:$AQ$1048576,MATCH($F$4,'MASTER DATA'!$D$2:$D$1048576,0),MATCH($B21&amp;$C$17,'MASTER DATA'!$A$1:$AQ$1&amp;'MASTER DATA'!$A$2:$AQ$2,0)+COLUMN()-3)</f>
        <v>104</v>
      </c>
      <c r="F21" s="48">
        <f t="array" ref="F21">INDEX('MASTER DATA'!$A$2:$AQ$1048576,MATCH($F$4,'MASTER DATA'!$D$2:$D$1048576,0),MATCH($B21&amp;$C$17,'MASTER DATA'!$A$1:$AQ$1&amp;'MASTER DATA'!$A$2:$AQ$2,0)+COLUMN()-3)</f>
        <v>179</v>
      </c>
      <c r="H21" s="58"/>
      <c r="I21" s="59"/>
      <c r="J21" s="59"/>
      <c r="K21" s="60"/>
    </row>
    <row r="22" spans="1:11" ht="19.5" thickBot="1" x14ac:dyDescent="0.35">
      <c r="A22" s="54">
        <v>5</v>
      </c>
      <c r="B22" s="53" t="s">
        <v>76</v>
      </c>
      <c r="C22" s="48">
        <f t="array" ref="C22">INDEX('MASTER DATA'!$A$2:$AQ$1048576,MATCH($F$4,'MASTER DATA'!$D$2:$D$1048576,0),MATCH($B22&amp;$C$17,'MASTER DATA'!$A$1:$AQ$1&amp;'MASTER DATA'!$A$2:$AQ$2,0)+COLUMN()-3)</f>
        <v>21</v>
      </c>
      <c r="D22" s="48">
        <f t="array" ref="D22">INDEX('MASTER DATA'!$A$2:$AQ$1048576,MATCH($F$4,'MASTER DATA'!$D$2:$D$1048576,0),MATCH($B22&amp;$C$17,'MASTER DATA'!$A$1:$AQ$1&amp;'MASTER DATA'!$A$2:$AQ$2,0)+COLUMN()-3)</f>
        <v>54</v>
      </c>
      <c r="E22" s="48">
        <f t="array" ref="E22">INDEX('MASTER DATA'!$A$2:$AQ$1048576,MATCH($F$4,'MASTER DATA'!$D$2:$D$1048576,0),MATCH($B22&amp;$C$17,'MASTER DATA'!$A$1:$AQ$1&amp;'MASTER DATA'!$A$2:$AQ$2,0)+COLUMN()-3)</f>
        <v>104</v>
      </c>
      <c r="F22" s="48">
        <f t="array" ref="F22">INDEX('MASTER DATA'!$A$2:$AQ$1048576,MATCH($F$4,'MASTER DATA'!$D$2:$D$1048576,0),MATCH($B22&amp;$C$17,'MASTER DATA'!$A$1:$AQ$1&amp;'MASTER DATA'!$A$2:$AQ$2,0)+COLUMN()-3)</f>
        <v>179</v>
      </c>
      <c r="H22" s="61"/>
      <c r="I22" s="62"/>
      <c r="J22" s="62"/>
      <c r="K22" s="63"/>
    </row>
    <row r="23" spans="1:11" ht="42" customHeight="1" thickBot="1" x14ac:dyDescent="0.3">
      <c r="A23" s="90" t="s">
        <v>21</v>
      </c>
      <c r="B23" s="91"/>
      <c r="C23" s="92"/>
      <c r="D23" s="92"/>
      <c r="E23" s="79" t="s">
        <v>22</v>
      </c>
      <c r="F23" s="80"/>
    </row>
    <row r="24" spans="1:11" ht="45.75" customHeight="1" thickBot="1" x14ac:dyDescent="0.3">
      <c r="A24" s="78" t="s">
        <v>23</v>
      </c>
      <c r="B24" s="79"/>
      <c r="C24" s="79"/>
      <c r="D24" s="79"/>
      <c r="E24" s="79"/>
      <c r="F24" s="80"/>
    </row>
    <row r="25" spans="1:11" ht="15.75" thickBot="1" x14ac:dyDescent="0.3">
      <c r="A25" s="76" t="s">
        <v>24</v>
      </c>
      <c r="B25" s="93"/>
      <c r="C25" s="93"/>
      <c r="D25" s="93"/>
      <c r="E25" s="93"/>
      <c r="F25" s="77"/>
    </row>
    <row r="26" spans="1:11" ht="16.5" thickBot="1" x14ac:dyDescent="0.3">
      <c r="A26" s="20" t="s">
        <v>25</v>
      </c>
      <c r="B26" s="21"/>
      <c r="C26" s="22"/>
      <c r="D26" s="23" t="s">
        <v>26</v>
      </c>
      <c r="E26" s="94" t="s">
        <v>27</v>
      </c>
      <c r="F26" s="96"/>
    </row>
    <row r="27" spans="1:11" ht="16.5" thickBot="1" x14ac:dyDescent="0.3">
      <c r="A27" s="20" t="s">
        <v>28</v>
      </c>
      <c r="B27" s="21"/>
      <c r="C27" s="24"/>
      <c r="D27" s="25" t="s">
        <v>29</v>
      </c>
      <c r="E27" s="95"/>
      <c r="F27" s="97"/>
    </row>
    <row r="28" spans="1:11" ht="16.5" thickBot="1" x14ac:dyDescent="0.3">
      <c r="A28" s="20" t="s">
        <v>30</v>
      </c>
      <c r="B28" s="26"/>
      <c r="C28" s="27"/>
      <c r="D28" s="28" t="s">
        <v>31</v>
      </c>
      <c r="E28" s="85" t="s">
        <v>32</v>
      </c>
      <c r="F28" s="86"/>
    </row>
    <row r="29" spans="1:11" x14ac:dyDescent="0.25">
      <c r="A29" s="29"/>
      <c r="B29" s="30"/>
      <c r="C29" s="31"/>
      <c r="D29" s="30"/>
      <c r="E29" s="30"/>
      <c r="F29" s="9"/>
    </row>
    <row r="30" spans="1:11" ht="15.75" thickBot="1" x14ac:dyDescent="0.3">
      <c r="A30" s="87" t="s">
        <v>33</v>
      </c>
      <c r="B30" s="88"/>
      <c r="C30" s="88"/>
      <c r="D30" s="88"/>
      <c r="E30" s="88"/>
      <c r="F30" s="89"/>
    </row>
  </sheetData>
  <protectedRanges>
    <protectedRange sqref="F4" name="Range1"/>
  </protectedRanges>
  <mergeCells count="22">
    <mergeCell ref="E28:F28"/>
    <mergeCell ref="A30:F30"/>
    <mergeCell ref="A23:D23"/>
    <mergeCell ref="E23:F23"/>
    <mergeCell ref="A24:F24"/>
    <mergeCell ref="A25:F25"/>
    <mergeCell ref="E26:E27"/>
    <mergeCell ref="F26:F27"/>
    <mergeCell ref="H17:K22"/>
    <mergeCell ref="A1:F1"/>
    <mergeCell ref="A2:F2"/>
    <mergeCell ref="A7:B7"/>
    <mergeCell ref="D7:F7"/>
    <mergeCell ref="D8:E8"/>
    <mergeCell ref="G8:H8"/>
    <mergeCell ref="D14:E14"/>
    <mergeCell ref="A16:F16"/>
    <mergeCell ref="D10:E10"/>
    <mergeCell ref="D11:E11"/>
    <mergeCell ref="D12:E12"/>
    <mergeCell ref="D13:E13"/>
    <mergeCell ref="D9:E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Q48"/>
  <sheetViews>
    <sheetView topLeftCell="AH1" workbookViewId="0">
      <selection activeCell="AN1" sqref="AN1:AP1"/>
    </sheetView>
  </sheetViews>
  <sheetFormatPr defaultRowHeight="15" x14ac:dyDescent="0.25"/>
  <cols>
    <col min="1" max="1" width="4.85546875" style="44" bestFit="1" customWidth="1"/>
    <col min="2" max="2" width="23.28515625" style="44" bestFit="1" customWidth="1"/>
    <col min="3" max="3" width="8.140625" style="44" bestFit="1" customWidth="1"/>
    <col min="4" max="4" width="9.140625" style="44" bestFit="1" customWidth="1"/>
    <col min="5" max="5" width="14.28515625" style="44" bestFit="1" customWidth="1"/>
    <col min="6" max="6" width="11.5703125" style="44" bestFit="1" customWidth="1"/>
    <col min="7" max="7" width="26.85546875" style="44" bestFit="1" customWidth="1"/>
    <col min="8" max="8" width="15.5703125" style="44" bestFit="1" customWidth="1"/>
    <col min="9" max="9" width="11.7109375" style="44" bestFit="1" customWidth="1"/>
    <col min="10" max="10" width="12.5703125" style="44" bestFit="1" customWidth="1"/>
    <col min="11" max="11" width="3.5703125" style="44" bestFit="1" customWidth="1"/>
    <col min="12" max="12" width="16.28515625" style="44" bestFit="1" customWidth="1"/>
    <col min="13" max="13" width="16.7109375" style="44" bestFit="1" customWidth="1"/>
    <col min="14" max="14" width="10.42578125" style="44" bestFit="1" customWidth="1"/>
    <col min="15" max="15" width="18.85546875" style="44" bestFit="1" customWidth="1"/>
    <col min="16" max="16" width="18.28515625" style="44" bestFit="1" customWidth="1"/>
    <col min="17" max="17" width="12.42578125" style="44" bestFit="1" customWidth="1"/>
    <col min="18" max="18" width="28.28515625" style="44" bestFit="1" customWidth="1"/>
    <col min="19" max="19" width="18.85546875" style="44" bestFit="1" customWidth="1"/>
    <col min="20" max="20" width="7.85546875" style="44" bestFit="1" customWidth="1"/>
    <col min="21" max="21" width="13.28515625" style="44" bestFit="1" customWidth="1"/>
    <col min="22" max="22" width="12" style="44" bestFit="1" customWidth="1"/>
    <col min="23" max="23" width="17.5703125" style="44" bestFit="1" customWidth="1"/>
    <col min="24" max="24" width="17.42578125" style="44" bestFit="1" customWidth="1"/>
    <col min="25" max="25" width="17.28515625" style="44" bestFit="1" customWidth="1"/>
    <col min="26" max="26" width="16.42578125" style="44" bestFit="1" customWidth="1"/>
    <col min="27" max="27" width="6" style="44" bestFit="1" customWidth="1"/>
    <col min="28" max="28" width="17.42578125" style="44" bestFit="1" customWidth="1"/>
    <col min="29" max="29" width="17.28515625" style="44" bestFit="1" customWidth="1"/>
    <col min="30" max="30" width="16.42578125" style="44" bestFit="1" customWidth="1"/>
    <col min="31" max="31" width="6" style="44" bestFit="1" customWidth="1"/>
    <col min="32" max="32" width="17.42578125" style="44" bestFit="1" customWidth="1"/>
    <col min="33" max="33" width="17.28515625" style="44" bestFit="1" customWidth="1"/>
    <col min="34" max="34" width="16.42578125" style="44" bestFit="1" customWidth="1"/>
    <col min="35" max="35" width="6" style="44" bestFit="1" customWidth="1"/>
    <col min="36" max="36" width="17.42578125" style="44" bestFit="1" customWidth="1"/>
    <col min="37" max="37" width="17.28515625" style="44" bestFit="1" customWidth="1"/>
    <col min="38" max="38" width="16.42578125" style="44" bestFit="1" customWidth="1"/>
    <col min="39" max="39" width="6" style="44" bestFit="1" customWidth="1"/>
    <col min="40" max="40" width="17.42578125" style="44" bestFit="1" customWidth="1"/>
    <col min="41" max="41" width="17.28515625" style="44" bestFit="1" customWidth="1"/>
    <col min="42" max="42" width="16.42578125" style="44" bestFit="1" customWidth="1"/>
    <col min="43" max="43" width="6" style="44" bestFit="1" customWidth="1"/>
    <col min="44" max="16384" width="9.140625" style="44"/>
  </cols>
  <sheetData>
    <row r="1" spans="1:43" x14ac:dyDescent="0.25">
      <c r="X1" s="98" t="s">
        <v>72</v>
      </c>
      <c r="Y1" s="99"/>
      <c r="Z1" s="100"/>
      <c r="AB1" s="101" t="s">
        <v>73</v>
      </c>
      <c r="AC1" s="101"/>
      <c r="AD1" s="101"/>
      <c r="AF1" s="101" t="s">
        <v>74</v>
      </c>
      <c r="AG1" s="101"/>
      <c r="AH1" s="101"/>
      <c r="AJ1" s="101" t="s">
        <v>75</v>
      </c>
      <c r="AK1" s="101"/>
      <c r="AL1" s="101"/>
      <c r="AN1" s="101" t="s">
        <v>76</v>
      </c>
      <c r="AO1" s="101"/>
      <c r="AP1" s="101"/>
    </row>
    <row r="2" spans="1:43" x14ac:dyDescent="0.25">
      <c r="A2" s="35" t="s">
        <v>61</v>
      </c>
      <c r="B2" s="35" t="s">
        <v>82</v>
      </c>
      <c r="C2" s="35" t="s">
        <v>58</v>
      </c>
      <c r="D2" s="35" t="s">
        <v>34</v>
      </c>
      <c r="E2" s="36" t="s">
        <v>35</v>
      </c>
      <c r="F2" s="35" t="s">
        <v>36</v>
      </c>
      <c r="G2" s="35" t="s">
        <v>37</v>
      </c>
      <c r="H2" s="35" t="s">
        <v>38</v>
      </c>
      <c r="I2" s="35" t="s">
        <v>39</v>
      </c>
      <c r="J2" s="35" t="s">
        <v>40</v>
      </c>
      <c r="K2" s="35" t="s">
        <v>9</v>
      </c>
      <c r="L2" s="35" t="s">
        <v>62</v>
      </c>
      <c r="M2" s="35" t="s">
        <v>63</v>
      </c>
      <c r="N2" s="35" t="s">
        <v>41</v>
      </c>
      <c r="O2" s="35" t="s">
        <v>42</v>
      </c>
      <c r="P2" s="36" t="s">
        <v>43</v>
      </c>
      <c r="Q2" s="35" t="s">
        <v>44</v>
      </c>
      <c r="R2" s="35" t="s">
        <v>70</v>
      </c>
      <c r="S2" s="35" t="s">
        <v>45</v>
      </c>
      <c r="T2" s="35" t="s">
        <v>46</v>
      </c>
      <c r="U2" s="35" t="s">
        <v>65</v>
      </c>
      <c r="V2" s="37" t="s">
        <v>66</v>
      </c>
      <c r="W2" s="37" t="s">
        <v>68</v>
      </c>
      <c r="X2" s="37" t="s">
        <v>79</v>
      </c>
      <c r="Y2" s="37" t="s">
        <v>80</v>
      </c>
      <c r="Z2" s="37" t="s">
        <v>81</v>
      </c>
      <c r="AA2" s="37" t="s">
        <v>46</v>
      </c>
      <c r="AB2" s="37" t="s">
        <v>79</v>
      </c>
      <c r="AC2" s="37" t="s">
        <v>80</v>
      </c>
      <c r="AD2" s="37" t="s">
        <v>81</v>
      </c>
      <c r="AE2" s="37" t="s">
        <v>46</v>
      </c>
      <c r="AF2" s="37" t="s">
        <v>79</v>
      </c>
      <c r="AG2" s="37" t="s">
        <v>80</v>
      </c>
      <c r="AH2" s="37" t="s">
        <v>81</v>
      </c>
      <c r="AI2" s="37" t="s">
        <v>46</v>
      </c>
      <c r="AJ2" s="37" t="s">
        <v>79</v>
      </c>
      <c r="AK2" s="37" t="s">
        <v>80</v>
      </c>
      <c r="AL2" s="37" t="s">
        <v>81</v>
      </c>
      <c r="AM2" s="37" t="s">
        <v>46</v>
      </c>
      <c r="AN2" s="37" t="s">
        <v>79</v>
      </c>
      <c r="AO2" s="37" t="s">
        <v>80</v>
      </c>
      <c r="AP2" s="37" t="s">
        <v>81</v>
      </c>
      <c r="AQ2" s="37" t="s">
        <v>46</v>
      </c>
    </row>
    <row r="3" spans="1:43" x14ac:dyDescent="0.25">
      <c r="A3" s="38">
        <v>1</v>
      </c>
      <c r="B3" s="38" t="s">
        <v>47</v>
      </c>
      <c r="C3" s="39">
        <v>41527</v>
      </c>
      <c r="D3" s="38" t="s">
        <v>48</v>
      </c>
      <c r="E3" s="40" t="s">
        <v>49</v>
      </c>
      <c r="F3" s="38" t="s">
        <v>50</v>
      </c>
      <c r="G3" s="38" t="s">
        <v>51</v>
      </c>
      <c r="H3" s="38" t="s">
        <v>52</v>
      </c>
      <c r="I3" s="38">
        <v>25000</v>
      </c>
      <c r="J3" s="38">
        <v>24220</v>
      </c>
      <c r="K3" s="51">
        <v>780</v>
      </c>
      <c r="L3" s="51">
        <v>200</v>
      </c>
      <c r="M3" s="38">
        <v>0</v>
      </c>
      <c r="N3" s="38">
        <f>J3-M3</f>
        <v>24220</v>
      </c>
      <c r="O3" s="38">
        <v>25</v>
      </c>
      <c r="P3" s="40">
        <v>300</v>
      </c>
      <c r="Q3" s="38">
        <v>3000</v>
      </c>
      <c r="R3" s="41">
        <v>1500</v>
      </c>
      <c r="S3" s="42">
        <v>250</v>
      </c>
      <c r="T3" s="43">
        <f t="shared" ref="T3" si="0">SUM(O3:S3)</f>
        <v>5075</v>
      </c>
      <c r="U3" s="43">
        <v>31</v>
      </c>
      <c r="V3" s="45">
        <v>2</v>
      </c>
      <c r="W3" s="45">
        <v>0</v>
      </c>
      <c r="X3" s="45">
        <v>30</v>
      </c>
      <c r="Y3" s="45">
        <v>54</v>
      </c>
      <c r="Z3" s="45">
        <v>104</v>
      </c>
      <c r="AA3" s="45">
        <f>SUM(X3:Z3)</f>
        <v>188</v>
      </c>
      <c r="AB3" s="45">
        <v>22</v>
      </c>
      <c r="AC3" s="45">
        <v>3</v>
      </c>
      <c r="AD3" s="45">
        <v>104</v>
      </c>
      <c r="AE3" s="45">
        <f>SUM(AB3:AD3)</f>
        <v>129</v>
      </c>
      <c r="AF3" s="45">
        <v>21</v>
      </c>
      <c r="AG3" s="45">
        <v>54</v>
      </c>
      <c r="AH3" s="45">
        <v>104</v>
      </c>
      <c r="AI3" s="45">
        <f>SUM(AF3:AH3)</f>
        <v>179</v>
      </c>
      <c r="AJ3" s="45">
        <v>21</v>
      </c>
      <c r="AK3" s="45">
        <v>54</v>
      </c>
      <c r="AL3" s="45">
        <v>104</v>
      </c>
      <c r="AM3" s="45">
        <f>SUM(AJ3:AL3)</f>
        <v>179</v>
      </c>
      <c r="AN3" s="45">
        <v>21</v>
      </c>
      <c r="AO3" s="45">
        <v>54</v>
      </c>
      <c r="AP3" s="45">
        <v>104</v>
      </c>
      <c r="AQ3" s="45">
        <f>SUM(AN3:AP3)</f>
        <v>179</v>
      </c>
    </row>
    <row r="4" spans="1:43" x14ac:dyDescent="0.25">
      <c r="A4" s="38"/>
      <c r="B4" s="38"/>
      <c r="C4" s="39"/>
      <c r="D4" s="38"/>
      <c r="E4" s="40"/>
      <c r="F4" s="38"/>
      <c r="G4" s="38"/>
      <c r="H4" s="38"/>
      <c r="I4" s="38"/>
      <c r="J4" s="38"/>
      <c r="K4" s="51"/>
      <c r="L4" s="51"/>
      <c r="M4" s="38"/>
      <c r="N4" s="38"/>
      <c r="O4" s="38"/>
      <c r="P4" s="40"/>
      <c r="Q4" s="38"/>
      <c r="R4" s="41"/>
      <c r="S4" s="42"/>
      <c r="T4" s="43"/>
      <c r="U4" s="43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</row>
    <row r="5" spans="1:43" x14ac:dyDescent="0.25">
      <c r="A5" s="38"/>
      <c r="B5" s="38"/>
      <c r="C5" s="39"/>
      <c r="D5" s="38"/>
      <c r="E5" s="40"/>
      <c r="F5" s="38"/>
      <c r="G5" s="38"/>
      <c r="H5" s="38"/>
      <c r="I5" s="38"/>
      <c r="J5" s="38"/>
      <c r="K5" s="51"/>
      <c r="L5" s="51"/>
      <c r="M5" s="38"/>
      <c r="N5" s="38"/>
      <c r="O5" s="38"/>
      <c r="P5" s="40"/>
      <c r="Q5" s="38"/>
      <c r="R5" s="41"/>
      <c r="S5" s="42"/>
      <c r="T5" s="43"/>
      <c r="U5" s="43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</row>
    <row r="6" spans="1:43" x14ac:dyDescent="0.25">
      <c r="A6" s="38"/>
      <c r="B6" s="38"/>
      <c r="C6" s="39"/>
      <c r="D6" s="38"/>
      <c r="E6" s="40"/>
      <c r="F6" s="38"/>
      <c r="G6" s="38"/>
      <c r="H6" s="38"/>
      <c r="I6" s="38"/>
      <c r="J6" s="38"/>
      <c r="K6" s="51"/>
      <c r="L6" s="51"/>
      <c r="M6" s="38"/>
      <c r="N6" s="38"/>
      <c r="O6" s="38"/>
      <c r="P6" s="40"/>
      <c r="Q6" s="38"/>
      <c r="R6" s="41"/>
      <c r="S6" s="42"/>
      <c r="T6" s="43"/>
      <c r="U6" s="43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</row>
    <row r="7" spans="1:43" x14ac:dyDescent="0.25">
      <c r="A7" s="38"/>
      <c r="B7" s="38"/>
      <c r="C7" s="39"/>
      <c r="D7" s="38"/>
      <c r="E7" s="40"/>
      <c r="F7" s="38"/>
      <c r="G7" s="38"/>
      <c r="H7" s="38"/>
      <c r="I7" s="38"/>
      <c r="J7" s="38"/>
      <c r="K7" s="51"/>
      <c r="L7" s="51"/>
      <c r="M7" s="38"/>
      <c r="N7" s="38"/>
      <c r="O7" s="38"/>
      <c r="P7" s="40"/>
      <c r="Q7" s="38"/>
      <c r="R7" s="41"/>
      <c r="S7" s="42"/>
      <c r="T7" s="43"/>
      <c r="U7" s="43"/>
      <c r="V7" s="45"/>
      <c r="W7" s="45"/>
      <c r="X7" s="45" t="str">
        <f t="array" ref="X7">V1:Z1&amp;V2:Z2</f>
        <v>LEAVE TAKEN:</v>
      </c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</row>
    <row r="8" spans="1:43" x14ac:dyDescent="0.25">
      <c r="A8" s="38"/>
      <c r="B8" s="38"/>
      <c r="C8" s="39"/>
      <c r="D8" s="38"/>
      <c r="E8" s="40"/>
      <c r="F8" s="38"/>
      <c r="G8" s="38"/>
      <c r="H8" s="38"/>
      <c r="I8" s="38"/>
      <c r="J8" s="38"/>
      <c r="K8" s="51"/>
      <c r="L8" s="51"/>
      <c r="M8" s="38"/>
      <c r="N8" s="38"/>
      <c r="O8" s="38"/>
      <c r="P8" s="40"/>
      <c r="Q8" s="38"/>
      <c r="R8" s="41"/>
      <c r="S8" s="42"/>
      <c r="T8" s="43"/>
      <c r="U8" s="43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</row>
    <row r="9" spans="1:43" x14ac:dyDescent="0.25">
      <c r="A9" s="38"/>
      <c r="B9" s="38"/>
      <c r="C9" s="39"/>
      <c r="D9" s="38"/>
      <c r="E9" s="40"/>
      <c r="F9" s="38"/>
      <c r="G9" s="38"/>
      <c r="H9" s="38"/>
      <c r="I9" s="38"/>
      <c r="J9" s="38"/>
      <c r="K9" s="51"/>
      <c r="L9" s="51"/>
      <c r="M9" s="38"/>
      <c r="N9" s="38"/>
      <c r="O9" s="38"/>
      <c r="P9" s="40"/>
      <c r="Q9" s="38"/>
      <c r="R9" s="41"/>
      <c r="S9" s="42"/>
      <c r="T9" s="43"/>
      <c r="U9" s="43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</row>
    <row r="10" spans="1:43" x14ac:dyDescent="0.25">
      <c r="A10" s="38"/>
      <c r="B10" s="38"/>
      <c r="C10" s="39"/>
      <c r="D10" s="38"/>
      <c r="E10" s="40"/>
      <c r="F10" s="38"/>
      <c r="G10" s="38"/>
      <c r="H10" s="38"/>
      <c r="I10" s="38"/>
      <c r="J10" s="38"/>
      <c r="K10" s="51"/>
      <c r="L10" s="51"/>
      <c r="M10" s="38"/>
      <c r="N10" s="38"/>
      <c r="O10" s="38"/>
      <c r="P10" s="40"/>
      <c r="Q10" s="38"/>
      <c r="R10" s="41"/>
      <c r="S10" s="42"/>
      <c r="T10" s="43"/>
      <c r="U10" s="43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</row>
    <row r="11" spans="1:43" x14ac:dyDescent="0.25">
      <c r="A11" s="38"/>
      <c r="B11" s="38"/>
      <c r="C11" s="39"/>
      <c r="D11" s="38"/>
      <c r="E11" s="40"/>
      <c r="F11" s="38"/>
      <c r="G11" s="38"/>
      <c r="H11" s="38"/>
      <c r="I11" s="38"/>
      <c r="J11" s="38"/>
      <c r="K11" s="51"/>
      <c r="L11" s="51"/>
      <c r="M11" s="38"/>
      <c r="N11" s="38"/>
      <c r="O11" s="38"/>
      <c r="P11" s="40"/>
      <c r="Q11" s="38"/>
      <c r="R11" s="41"/>
      <c r="S11" s="42"/>
      <c r="T11" s="43"/>
      <c r="U11" s="43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</row>
    <row r="12" spans="1:43" x14ac:dyDescent="0.25">
      <c r="A12" s="38"/>
      <c r="B12" s="38"/>
      <c r="C12" s="39"/>
      <c r="D12" s="38"/>
      <c r="E12" s="40"/>
      <c r="F12" s="38"/>
      <c r="G12" s="38"/>
      <c r="H12" s="38"/>
      <c r="I12" s="38"/>
      <c r="J12" s="38"/>
      <c r="K12" s="51"/>
      <c r="L12" s="51"/>
      <c r="M12" s="38"/>
      <c r="N12" s="38"/>
      <c r="O12" s="38"/>
      <c r="P12" s="40"/>
      <c r="Q12" s="38"/>
      <c r="R12" s="41"/>
      <c r="S12" s="42"/>
      <c r="T12" s="43"/>
      <c r="U12" s="43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</row>
    <row r="13" spans="1:43" x14ac:dyDescent="0.25">
      <c r="A13" s="38"/>
      <c r="B13" s="38"/>
      <c r="C13" s="39"/>
      <c r="D13" s="38"/>
      <c r="E13" s="40"/>
      <c r="F13" s="38"/>
      <c r="G13" s="38"/>
      <c r="H13" s="38"/>
      <c r="I13" s="38"/>
      <c r="J13" s="38"/>
      <c r="K13" s="51"/>
      <c r="L13" s="51"/>
      <c r="M13" s="38"/>
      <c r="N13" s="38"/>
      <c r="O13" s="38"/>
      <c r="P13" s="40"/>
      <c r="Q13" s="38"/>
      <c r="R13" s="41"/>
      <c r="S13" s="42"/>
      <c r="T13" s="43"/>
      <c r="U13" s="43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</row>
    <row r="14" spans="1:43" x14ac:dyDescent="0.25">
      <c r="A14" s="38"/>
      <c r="B14" s="38"/>
      <c r="C14" s="39"/>
      <c r="D14" s="38"/>
      <c r="E14" s="40"/>
      <c r="F14" s="38"/>
      <c r="G14" s="38"/>
      <c r="H14" s="38"/>
      <c r="I14" s="38"/>
      <c r="J14" s="38"/>
      <c r="K14" s="51"/>
      <c r="L14" s="51"/>
      <c r="M14" s="38"/>
      <c r="N14" s="38"/>
      <c r="O14" s="38"/>
      <c r="P14" s="40"/>
      <c r="Q14" s="38"/>
      <c r="R14" s="41"/>
      <c r="S14" s="42"/>
      <c r="T14" s="43"/>
      <c r="U14" s="43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</row>
    <row r="15" spans="1:43" x14ac:dyDescent="0.25">
      <c r="A15" s="38"/>
      <c r="B15" s="38"/>
      <c r="C15" s="39"/>
      <c r="D15" s="38"/>
      <c r="E15" s="40"/>
      <c r="F15" s="38"/>
      <c r="G15" s="38"/>
      <c r="H15" s="38"/>
      <c r="I15" s="38"/>
      <c r="J15" s="38"/>
      <c r="K15" s="51"/>
      <c r="L15" s="51"/>
      <c r="M15" s="38"/>
      <c r="N15" s="38"/>
      <c r="O15" s="38"/>
      <c r="P15" s="40"/>
      <c r="Q15" s="38"/>
      <c r="R15" s="41"/>
      <c r="S15" s="42"/>
      <c r="T15" s="43"/>
      <c r="U15" s="43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</row>
    <row r="16" spans="1:43" x14ac:dyDescent="0.25">
      <c r="A16" s="38"/>
      <c r="B16" s="38"/>
      <c r="C16" s="39"/>
      <c r="D16" s="38"/>
      <c r="E16" s="40"/>
      <c r="F16" s="38"/>
      <c r="G16" s="38"/>
      <c r="H16" s="38"/>
      <c r="I16" s="38"/>
      <c r="J16" s="38"/>
      <c r="K16" s="51"/>
      <c r="L16" s="51"/>
      <c r="M16" s="38"/>
      <c r="N16" s="38"/>
      <c r="O16" s="38"/>
      <c r="P16" s="40"/>
      <c r="Q16" s="38"/>
      <c r="R16" s="41"/>
      <c r="S16" s="42"/>
      <c r="T16" s="43"/>
      <c r="U16" s="43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</row>
    <row r="17" spans="1:43" x14ac:dyDescent="0.25">
      <c r="A17" s="38"/>
      <c r="B17" s="38"/>
      <c r="C17" s="39"/>
      <c r="D17" s="38"/>
      <c r="E17" s="40"/>
      <c r="F17" s="38"/>
      <c r="G17" s="38"/>
      <c r="H17" s="38"/>
      <c r="I17" s="38"/>
      <c r="J17" s="38"/>
      <c r="K17" s="51"/>
      <c r="L17" s="51"/>
      <c r="M17" s="38"/>
      <c r="N17" s="38"/>
      <c r="O17" s="38"/>
      <c r="P17" s="40"/>
      <c r="Q17" s="38"/>
      <c r="R17" s="41"/>
      <c r="S17" s="42"/>
      <c r="T17" s="43"/>
      <c r="U17" s="43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</row>
    <row r="18" spans="1:43" x14ac:dyDescent="0.25">
      <c r="A18" s="38"/>
      <c r="B18" s="38"/>
      <c r="C18" s="39"/>
      <c r="D18" s="38"/>
      <c r="E18" s="40"/>
      <c r="F18" s="38"/>
      <c r="G18" s="38"/>
      <c r="H18" s="38"/>
      <c r="I18" s="38"/>
      <c r="J18" s="38"/>
      <c r="K18" s="51"/>
      <c r="L18" s="51"/>
      <c r="M18" s="38"/>
      <c r="N18" s="38"/>
      <c r="O18" s="38"/>
      <c r="P18" s="40"/>
      <c r="Q18" s="38"/>
      <c r="R18" s="41"/>
      <c r="S18" s="42"/>
      <c r="T18" s="43"/>
      <c r="U18" s="43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</row>
    <row r="19" spans="1:43" x14ac:dyDescent="0.25">
      <c r="A19" s="38"/>
      <c r="B19" s="38"/>
      <c r="C19" s="39"/>
      <c r="D19" s="38"/>
      <c r="E19" s="40"/>
      <c r="F19" s="38"/>
      <c r="G19" s="38"/>
      <c r="H19" s="38"/>
      <c r="I19" s="38"/>
      <c r="J19" s="38"/>
      <c r="K19" s="51"/>
      <c r="L19" s="51"/>
      <c r="M19" s="38"/>
      <c r="N19" s="38"/>
      <c r="O19" s="38"/>
      <c r="P19" s="40"/>
      <c r="Q19" s="38"/>
      <c r="R19" s="41"/>
      <c r="S19" s="42"/>
      <c r="T19" s="43"/>
      <c r="U19" s="43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</row>
    <row r="20" spans="1:43" x14ac:dyDescent="0.25">
      <c r="A20" s="38"/>
      <c r="B20" s="38"/>
      <c r="C20" s="39"/>
      <c r="D20" s="38"/>
      <c r="E20" s="40"/>
      <c r="F20" s="38"/>
      <c r="G20" s="38"/>
      <c r="H20" s="38"/>
      <c r="I20" s="38"/>
      <c r="J20" s="38"/>
      <c r="K20" s="51"/>
      <c r="L20" s="51"/>
      <c r="M20" s="38"/>
      <c r="N20" s="38"/>
      <c r="O20" s="38"/>
      <c r="P20" s="40"/>
      <c r="Q20" s="38"/>
      <c r="R20" s="41"/>
      <c r="S20" s="42"/>
      <c r="T20" s="43"/>
      <c r="U20" s="43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</row>
    <row r="21" spans="1:43" x14ac:dyDescent="0.25">
      <c r="A21" s="38"/>
      <c r="B21" s="38"/>
      <c r="C21" s="39"/>
      <c r="D21" s="38"/>
      <c r="E21" s="40"/>
      <c r="F21" s="38"/>
      <c r="G21" s="38"/>
      <c r="H21" s="38"/>
      <c r="I21" s="38"/>
      <c r="J21" s="38"/>
      <c r="K21" s="51"/>
      <c r="L21" s="51"/>
      <c r="M21" s="38"/>
      <c r="N21" s="38"/>
      <c r="O21" s="38"/>
      <c r="P21" s="40"/>
      <c r="Q21" s="38"/>
      <c r="R21" s="41"/>
      <c r="S21" s="42"/>
      <c r="T21" s="43"/>
      <c r="U21" s="43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</row>
    <row r="22" spans="1:43" x14ac:dyDescent="0.25">
      <c r="A22" s="38"/>
      <c r="B22" s="38"/>
      <c r="C22" s="39"/>
      <c r="D22" s="38"/>
      <c r="E22" s="40"/>
      <c r="F22" s="38"/>
      <c r="G22" s="38"/>
      <c r="H22" s="38"/>
      <c r="I22" s="38"/>
      <c r="J22" s="38"/>
      <c r="K22" s="51"/>
      <c r="L22" s="51"/>
      <c r="M22" s="38"/>
      <c r="N22" s="38"/>
      <c r="O22" s="38"/>
      <c r="P22" s="40"/>
      <c r="Q22" s="38"/>
      <c r="R22" s="41"/>
      <c r="S22" s="42"/>
      <c r="T22" s="43"/>
      <c r="U22" s="43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</row>
    <row r="23" spans="1:43" x14ac:dyDescent="0.25">
      <c r="A23" s="38"/>
      <c r="B23" s="38"/>
      <c r="C23" s="39"/>
      <c r="D23" s="38"/>
      <c r="E23" s="40"/>
      <c r="F23" s="38"/>
      <c r="G23" s="38"/>
      <c r="H23" s="38"/>
      <c r="I23" s="38"/>
      <c r="J23" s="38"/>
      <c r="K23" s="51"/>
      <c r="L23" s="51"/>
      <c r="M23" s="38"/>
      <c r="N23" s="38"/>
      <c r="O23" s="38"/>
      <c r="P23" s="40"/>
      <c r="Q23" s="38"/>
      <c r="R23" s="41"/>
      <c r="S23" s="42"/>
      <c r="T23" s="43"/>
      <c r="U23" s="43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</row>
    <row r="24" spans="1:43" x14ac:dyDescent="0.25">
      <c r="A24" s="38"/>
      <c r="B24" s="38"/>
      <c r="C24" s="39"/>
      <c r="D24" s="38"/>
      <c r="E24" s="40"/>
      <c r="F24" s="38"/>
      <c r="G24" s="38"/>
      <c r="H24" s="38"/>
      <c r="I24" s="38"/>
      <c r="J24" s="38"/>
      <c r="K24" s="51"/>
      <c r="L24" s="51"/>
      <c r="M24" s="38"/>
      <c r="N24" s="38"/>
      <c r="O24" s="38"/>
      <c r="P24" s="40"/>
      <c r="Q24" s="38"/>
      <c r="R24" s="41"/>
      <c r="S24" s="42"/>
      <c r="T24" s="43"/>
      <c r="U24" s="43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</row>
    <row r="25" spans="1:43" x14ac:dyDescent="0.25">
      <c r="A25" s="38"/>
      <c r="B25" s="38"/>
      <c r="C25" s="39"/>
      <c r="D25" s="38"/>
      <c r="E25" s="40"/>
      <c r="F25" s="38"/>
      <c r="G25" s="38"/>
      <c r="H25" s="38"/>
      <c r="I25" s="38"/>
      <c r="J25" s="38"/>
      <c r="K25" s="51"/>
      <c r="L25" s="51"/>
      <c r="M25" s="38"/>
      <c r="N25" s="38"/>
      <c r="O25" s="38"/>
      <c r="P25" s="40"/>
      <c r="Q25" s="38"/>
      <c r="R25" s="41"/>
      <c r="S25" s="42"/>
      <c r="T25" s="43"/>
      <c r="U25" s="43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</row>
    <row r="26" spans="1:43" x14ac:dyDescent="0.25">
      <c r="A26" s="38"/>
      <c r="B26" s="38"/>
      <c r="C26" s="39"/>
      <c r="D26" s="38"/>
      <c r="E26" s="40"/>
      <c r="F26" s="38"/>
      <c r="G26" s="38"/>
      <c r="H26" s="38"/>
      <c r="I26" s="38"/>
      <c r="J26" s="38"/>
      <c r="K26" s="51"/>
      <c r="L26" s="51"/>
      <c r="M26" s="38"/>
      <c r="N26" s="38"/>
      <c r="O26" s="38"/>
      <c r="P26" s="40"/>
      <c r="Q26" s="38"/>
      <c r="R26" s="41"/>
      <c r="S26" s="42"/>
      <c r="T26" s="43"/>
      <c r="U26" s="43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</row>
    <row r="27" spans="1:43" x14ac:dyDescent="0.25">
      <c r="A27" s="38"/>
      <c r="B27" s="38"/>
      <c r="C27" s="39"/>
      <c r="D27" s="38"/>
      <c r="E27" s="40"/>
      <c r="F27" s="38"/>
      <c r="G27" s="38"/>
      <c r="H27" s="38"/>
      <c r="I27" s="38"/>
      <c r="J27" s="38"/>
      <c r="K27" s="51"/>
      <c r="L27" s="51"/>
      <c r="M27" s="38"/>
      <c r="N27" s="38"/>
      <c r="O27" s="38"/>
      <c r="P27" s="40"/>
      <c r="Q27" s="38"/>
      <c r="R27" s="41"/>
      <c r="S27" s="42"/>
      <c r="T27" s="43"/>
      <c r="U27" s="43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</row>
    <row r="28" spans="1:43" x14ac:dyDescent="0.25">
      <c r="A28" s="38"/>
      <c r="B28" s="38"/>
      <c r="C28" s="39"/>
      <c r="D28" s="38"/>
      <c r="E28" s="40"/>
      <c r="F28" s="38"/>
      <c r="G28" s="38"/>
      <c r="H28" s="38"/>
      <c r="I28" s="38"/>
      <c r="J28" s="38"/>
      <c r="K28" s="51"/>
      <c r="L28" s="51"/>
      <c r="M28" s="38"/>
      <c r="N28" s="38"/>
      <c r="O28" s="38"/>
      <c r="P28" s="40"/>
      <c r="Q28" s="38"/>
      <c r="R28" s="41"/>
      <c r="S28" s="42"/>
      <c r="T28" s="43"/>
      <c r="U28" s="43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</row>
    <row r="29" spans="1:43" x14ac:dyDescent="0.25">
      <c r="A29" s="38"/>
      <c r="B29" s="38"/>
      <c r="C29" s="39"/>
      <c r="D29" s="38"/>
      <c r="E29" s="40"/>
      <c r="F29" s="38"/>
      <c r="G29" s="38"/>
      <c r="H29" s="38"/>
      <c r="I29" s="38"/>
      <c r="J29" s="38"/>
      <c r="K29" s="51"/>
      <c r="L29" s="51"/>
      <c r="M29" s="38"/>
      <c r="N29" s="38"/>
      <c r="O29" s="38"/>
      <c r="P29" s="40"/>
      <c r="Q29" s="38"/>
      <c r="R29" s="41"/>
      <c r="S29" s="42"/>
      <c r="T29" s="43"/>
      <c r="U29" s="43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</row>
    <row r="30" spans="1:43" x14ac:dyDescent="0.25">
      <c r="A30" s="38"/>
      <c r="B30" s="38"/>
      <c r="C30" s="39"/>
      <c r="D30" s="38"/>
      <c r="E30" s="40"/>
      <c r="F30" s="38"/>
      <c r="G30" s="38"/>
      <c r="H30" s="38"/>
      <c r="I30" s="38"/>
      <c r="J30" s="38"/>
      <c r="K30" s="51"/>
      <c r="L30" s="51"/>
      <c r="M30" s="38"/>
      <c r="N30" s="38"/>
      <c r="O30" s="38"/>
      <c r="P30" s="40"/>
      <c r="Q30" s="38"/>
      <c r="R30" s="41"/>
      <c r="S30" s="42"/>
      <c r="T30" s="43"/>
      <c r="U30" s="43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</row>
    <row r="31" spans="1:43" x14ac:dyDescent="0.25">
      <c r="A31" s="38"/>
      <c r="B31" s="38"/>
      <c r="C31" s="39"/>
      <c r="D31" s="38"/>
      <c r="E31" s="40"/>
      <c r="F31" s="38"/>
      <c r="G31" s="38"/>
      <c r="H31" s="38"/>
      <c r="I31" s="38"/>
      <c r="J31" s="38"/>
      <c r="K31" s="51"/>
      <c r="L31" s="51"/>
      <c r="M31" s="38"/>
      <c r="N31" s="38"/>
      <c r="O31" s="38"/>
      <c r="P31" s="40"/>
      <c r="Q31" s="38"/>
      <c r="R31" s="41"/>
      <c r="S31" s="42"/>
      <c r="T31" s="43"/>
      <c r="U31" s="43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</row>
    <row r="32" spans="1:43" x14ac:dyDescent="0.25">
      <c r="A32" s="38"/>
      <c r="B32" s="38"/>
      <c r="C32" s="39"/>
      <c r="D32" s="38"/>
      <c r="E32" s="40"/>
      <c r="F32" s="38"/>
      <c r="G32" s="38"/>
      <c r="H32" s="38"/>
      <c r="I32" s="38"/>
      <c r="J32" s="38"/>
      <c r="K32" s="51"/>
      <c r="L32" s="51"/>
      <c r="M32" s="38"/>
      <c r="N32" s="38"/>
      <c r="O32" s="38"/>
      <c r="P32" s="40"/>
      <c r="Q32" s="38"/>
      <c r="R32" s="41"/>
      <c r="S32" s="42"/>
      <c r="T32" s="43"/>
      <c r="U32" s="43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</row>
    <row r="33" spans="1:43" x14ac:dyDescent="0.25">
      <c r="A33" s="38"/>
      <c r="B33" s="38"/>
      <c r="C33" s="39"/>
      <c r="D33" s="38"/>
      <c r="E33" s="40"/>
      <c r="F33" s="38"/>
      <c r="G33" s="38"/>
      <c r="H33" s="38"/>
      <c r="I33" s="38"/>
      <c r="J33" s="38"/>
      <c r="K33" s="51"/>
      <c r="L33" s="51"/>
      <c r="M33" s="38"/>
      <c r="N33" s="38"/>
      <c r="O33" s="38"/>
      <c r="P33" s="40"/>
      <c r="Q33" s="38"/>
      <c r="R33" s="41"/>
      <c r="S33" s="42"/>
      <c r="T33" s="43"/>
      <c r="U33" s="43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</row>
    <row r="34" spans="1:43" x14ac:dyDescent="0.25">
      <c r="A34" s="38"/>
      <c r="B34" s="38"/>
      <c r="C34" s="39"/>
      <c r="D34" s="38"/>
      <c r="E34" s="40"/>
      <c r="F34" s="38"/>
      <c r="G34" s="38"/>
      <c r="H34" s="38"/>
      <c r="I34" s="38"/>
      <c r="J34" s="38"/>
      <c r="K34" s="51"/>
      <c r="L34" s="51"/>
      <c r="M34" s="38"/>
      <c r="N34" s="38"/>
      <c r="O34" s="38"/>
      <c r="P34" s="40"/>
      <c r="Q34" s="38"/>
      <c r="R34" s="41"/>
      <c r="S34" s="42"/>
      <c r="T34" s="43"/>
      <c r="U34" s="43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</row>
    <row r="35" spans="1:43" x14ac:dyDescent="0.25">
      <c r="A35" s="38"/>
      <c r="B35" s="38"/>
      <c r="C35" s="39"/>
      <c r="D35" s="38"/>
      <c r="E35" s="40"/>
      <c r="F35" s="38"/>
      <c r="G35" s="38"/>
      <c r="H35" s="38"/>
      <c r="I35" s="38"/>
      <c r="J35" s="38"/>
      <c r="K35" s="51"/>
      <c r="L35" s="51"/>
      <c r="M35" s="38"/>
      <c r="N35" s="38"/>
      <c r="O35" s="38"/>
      <c r="P35" s="40"/>
      <c r="Q35" s="38"/>
      <c r="R35" s="41"/>
      <c r="S35" s="42"/>
      <c r="T35" s="43"/>
      <c r="U35" s="43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</row>
    <row r="36" spans="1:43" x14ac:dyDescent="0.25">
      <c r="A36" s="38"/>
      <c r="B36" s="38"/>
      <c r="C36" s="39"/>
      <c r="D36" s="38"/>
      <c r="E36" s="40"/>
      <c r="F36" s="38"/>
      <c r="G36" s="38"/>
      <c r="H36" s="38"/>
      <c r="I36" s="38"/>
      <c r="J36" s="38"/>
      <c r="K36" s="51"/>
      <c r="L36" s="51"/>
      <c r="M36" s="38"/>
      <c r="N36" s="38"/>
      <c r="O36" s="38"/>
      <c r="P36" s="40"/>
      <c r="Q36" s="38"/>
      <c r="R36" s="41"/>
      <c r="S36" s="42"/>
      <c r="T36" s="43"/>
      <c r="U36" s="43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</row>
    <row r="37" spans="1:43" x14ac:dyDescent="0.25">
      <c r="A37" s="38"/>
      <c r="B37" s="38"/>
      <c r="C37" s="39"/>
      <c r="D37" s="38"/>
      <c r="E37" s="40"/>
      <c r="F37" s="38"/>
      <c r="G37" s="38"/>
      <c r="H37" s="38"/>
      <c r="I37" s="38"/>
      <c r="J37" s="38"/>
      <c r="K37" s="51"/>
      <c r="L37" s="51"/>
      <c r="M37" s="38"/>
      <c r="N37" s="38"/>
      <c r="O37" s="38"/>
      <c r="P37" s="40"/>
      <c r="Q37" s="38"/>
      <c r="R37" s="41"/>
      <c r="S37" s="42"/>
      <c r="T37" s="43"/>
      <c r="U37" s="43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</row>
    <row r="38" spans="1:43" x14ac:dyDescent="0.25">
      <c r="A38" s="38"/>
      <c r="B38" s="38"/>
      <c r="C38" s="39"/>
      <c r="D38" s="38"/>
      <c r="E38" s="40"/>
      <c r="F38" s="38"/>
      <c r="G38" s="38"/>
      <c r="H38" s="38"/>
      <c r="I38" s="38"/>
      <c r="J38" s="38"/>
      <c r="K38" s="51"/>
      <c r="L38" s="51"/>
      <c r="M38" s="38"/>
      <c r="N38" s="38"/>
      <c r="O38" s="38"/>
      <c r="P38" s="40"/>
      <c r="Q38" s="38"/>
      <c r="R38" s="41"/>
      <c r="S38" s="42"/>
      <c r="T38" s="43"/>
      <c r="U38" s="43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</row>
    <row r="39" spans="1:43" x14ac:dyDescent="0.25">
      <c r="A39" s="38"/>
      <c r="B39" s="38"/>
      <c r="C39" s="39"/>
      <c r="D39" s="38"/>
      <c r="E39" s="40"/>
      <c r="F39" s="38"/>
      <c r="G39" s="38"/>
      <c r="H39" s="38"/>
      <c r="I39" s="38"/>
      <c r="J39" s="38"/>
      <c r="K39" s="51"/>
      <c r="L39" s="51"/>
      <c r="M39" s="38"/>
      <c r="N39" s="38"/>
      <c r="O39" s="38"/>
      <c r="P39" s="40"/>
      <c r="Q39" s="38"/>
      <c r="R39" s="41"/>
      <c r="S39" s="42"/>
      <c r="T39" s="43"/>
      <c r="U39" s="43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</row>
    <row r="40" spans="1:43" x14ac:dyDescent="0.25">
      <c r="A40" s="38"/>
      <c r="B40" s="38"/>
      <c r="C40" s="39"/>
      <c r="D40" s="38"/>
      <c r="E40" s="40"/>
      <c r="F40" s="38"/>
      <c r="G40" s="38"/>
      <c r="H40" s="38"/>
      <c r="I40" s="38"/>
      <c r="J40" s="38"/>
      <c r="K40" s="51"/>
      <c r="L40" s="51"/>
      <c r="M40" s="38"/>
      <c r="N40" s="38"/>
      <c r="O40" s="38"/>
      <c r="P40" s="40"/>
      <c r="Q40" s="38"/>
      <c r="R40" s="41"/>
      <c r="S40" s="42"/>
      <c r="T40" s="43"/>
      <c r="U40" s="43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</row>
    <row r="41" spans="1:43" x14ac:dyDescent="0.25">
      <c r="A41" s="38"/>
      <c r="B41" s="38"/>
      <c r="C41" s="39"/>
      <c r="D41" s="38"/>
      <c r="E41" s="40"/>
      <c r="F41" s="38"/>
      <c r="G41" s="38"/>
      <c r="H41" s="38"/>
      <c r="I41" s="38"/>
      <c r="J41" s="38"/>
      <c r="K41" s="51"/>
      <c r="L41" s="51"/>
      <c r="M41" s="38"/>
      <c r="N41" s="38"/>
      <c r="O41" s="38"/>
      <c r="P41" s="40"/>
      <c r="Q41" s="38"/>
      <c r="R41" s="41"/>
      <c r="S41" s="42"/>
      <c r="T41" s="43"/>
      <c r="U41" s="43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</row>
    <row r="42" spans="1:43" x14ac:dyDescent="0.25">
      <c r="A42" s="38"/>
      <c r="B42" s="38"/>
      <c r="C42" s="39"/>
      <c r="D42" s="38"/>
      <c r="E42" s="40"/>
      <c r="F42" s="38"/>
      <c r="G42" s="38"/>
      <c r="H42" s="38"/>
      <c r="I42" s="38"/>
      <c r="J42" s="38"/>
      <c r="K42" s="51"/>
      <c r="L42" s="51"/>
      <c r="M42" s="38"/>
      <c r="N42" s="38"/>
      <c r="O42" s="38"/>
      <c r="P42" s="40"/>
      <c r="Q42" s="38"/>
      <c r="R42" s="41"/>
      <c r="S42" s="42"/>
      <c r="T42" s="43"/>
      <c r="U42" s="43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</row>
    <row r="43" spans="1:43" x14ac:dyDescent="0.25">
      <c r="A43" s="38"/>
      <c r="B43" s="38"/>
      <c r="C43" s="39"/>
      <c r="D43" s="38"/>
      <c r="E43" s="40"/>
      <c r="F43" s="38"/>
      <c r="G43" s="38"/>
      <c r="H43" s="38"/>
      <c r="I43" s="38"/>
      <c r="J43" s="38"/>
      <c r="K43" s="51"/>
      <c r="L43" s="51"/>
      <c r="M43" s="38"/>
      <c r="N43" s="38"/>
      <c r="O43" s="38"/>
      <c r="P43" s="40"/>
      <c r="Q43" s="38"/>
      <c r="R43" s="41"/>
      <c r="S43" s="42"/>
      <c r="T43" s="43"/>
      <c r="U43" s="43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</row>
    <row r="44" spans="1:43" x14ac:dyDescent="0.25">
      <c r="A44" s="38"/>
      <c r="B44" s="38"/>
      <c r="C44" s="39"/>
      <c r="D44" s="38"/>
      <c r="E44" s="40"/>
      <c r="F44" s="38"/>
      <c r="G44" s="38"/>
      <c r="H44" s="38"/>
      <c r="I44" s="38"/>
      <c r="J44" s="38"/>
      <c r="K44" s="51"/>
      <c r="L44" s="51"/>
      <c r="M44" s="38"/>
      <c r="N44" s="38"/>
      <c r="O44" s="38"/>
      <c r="P44" s="40"/>
      <c r="Q44" s="38"/>
      <c r="R44" s="41"/>
      <c r="S44" s="42"/>
      <c r="T44" s="43"/>
      <c r="U44" s="43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</row>
    <row r="45" spans="1:43" x14ac:dyDescent="0.25">
      <c r="A45" s="38"/>
      <c r="B45" s="38"/>
      <c r="C45" s="39"/>
      <c r="D45" s="38"/>
      <c r="E45" s="40"/>
      <c r="F45" s="38"/>
      <c r="G45" s="38"/>
      <c r="H45" s="38"/>
      <c r="I45" s="38"/>
      <c r="J45" s="38"/>
      <c r="K45" s="51"/>
      <c r="L45" s="51"/>
      <c r="M45" s="38"/>
      <c r="N45" s="38"/>
      <c r="O45" s="38"/>
      <c r="P45" s="40"/>
      <c r="Q45" s="38"/>
      <c r="R45" s="41"/>
      <c r="S45" s="42"/>
      <c r="T45" s="43"/>
      <c r="U45" s="43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</row>
    <row r="46" spans="1:43" x14ac:dyDescent="0.25">
      <c r="A46" s="38"/>
      <c r="B46" s="38"/>
      <c r="C46" s="39"/>
      <c r="D46" s="38"/>
      <c r="E46" s="40"/>
      <c r="F46" s="38"/>
      <c r="G46" s="38"/>
      <c r="H46" s="38"/>
      <c r="I46" s="38"/>
      <c r="J46" s="38"/>
      <c r="K46" s="51"/>
      <c r="L46" s="51"/>
      <c r="M46" s="38"/>
      <c r="N46" s="38"/>
      <c r="O46" s="38"/>
      <c r="P46" s="40"/>
      <c r="Q46" s="38"/>
      <c r="R46" s="41"/>
      <c r="S46" s="42"/>
      <c r="T46" s="43"/>
      <c r="U46" s="43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</row>
    <row r="47" spans="1:43" x14ac:dyDescent="0.25">
      <c r="A47" s="38"/>
      <c r="B47" s="38"/>
      <c r="C47" s="39"/>
      <c r="D47" s="38"/>
      <c r="E47" s="40"/>
      <c r="F47" s="38"/>
      <c r="G47" s="38"/>
      <c r="H47" s="38"/>
      <c r="I47" s="38"/>
      <c r="J47" s="38"/>
      <c r="K47" s="51"/>
      <c r="L47" s="51"/>
      <c r="M47" s="38"/>
      <c r="N47" s="38"/>
      <c r="O47" s="38"/>
      <c r="P47" s="40"/>
      <c r="Q47" s="38"/>
      <c r="R47" s="41"/>
      <c r="S47" s="42"/>
      <c r="T47" s="43"/>
      <c r="U47" s="43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</row>
    <row r="48" spans="1:43" x14ac:dyDescent="0.25">
      <c r="A48" s="38"/>
      <c r="B48" s="38"/>
      <c r="C48" s="39"/>
      <c r="D48" s="38"/>
      <c r="E48" s="40"/>
      <c r="F48" s="38"/>
      <c r="G48" s="38"/>
      <c r="H48" s="38"/>
      <c r="I48" s="38"/>
      <c r="J48" s="38"/>
      <c r="K48" s="51"/>
      <c r="L48" s="51"/>
      <c r="M48" s="38"/>
      <c r="N48" s="38"/>
      <c r="O48" s="38"/>
      <c r="P48" s="40"/>
      <c r="Q48" s="38"/>
      <c r="R48" s="41"/>
      <c r="S48" s="42"/>
      <c r="T48" s="43"/>
      <c r="U48" s="43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</row>
  </sheetData>
  <mergeCells count="5">
    <mergeCell ref="X1:Z1"/>
    <mergeCell ref="AB1:AD1"/>
    <mergeCell ref="AF1:AH1"/>
    <mergeCell ref="AJ1:AL1"/>
    <mergeCell ref="AN1:AP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Salary Vs Cost</vt:lpstr>
      <vt:lpstr>MASTER DATA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AJS-ADMIN</cp:lastModifiedBy>
  <dcterms:created xsi:type="dcterms:W3CDTF">2013-10-03T07:05:16Z</dcterms:created>
  <dcterms:modified xsi:type="dcterms:W3CDTF">2013-10-08T09:23:21Z</dcterms:modified>
</cp:coreProperties>
</file>