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30" windowWidth="20115" windowHeight="7485" activeTab="2"/>
  </bookViews>
  <sheets>
    <sheet name="MasterRaw" sheetId="1" r:id="rId1"/>
    <sheet name="DetailsRaw" sheetId="2" r:id="rId2"/>
    <sheet name="CombinedRaw" sheetId="3" r:id="rId3"/>
  </sheets>
  <calcPr calcId="145621"/>
</workbook>
</file>

<file path=xl/calcChain.xml><?xml version="1.0" encoding="utf-8"?>
<calcChain xmlns="http://schemas.openxmlformats.org/spreadsheetml/2006/main">
  <c r="B8" i="3" l="1"/>
  <c r="C8" i="3"/>
  <c r="D8" i="3"/>
  <c r="E8" i="3"/>
  <c r="F8" i="3"/>
  <c r="G8" i="3"/>
  <c r="B9" i="3"/>
  <c r="C9" i="3"/>
  <c r="D9" i="3"/>
  <c r="E9" i="3"/>
  <c r="F9" i="3"/>
  <c r="G9" i="3"/>
  <c r="B10" i="3"/>
  <c r="C10" i="3"/>
  <c r="D10" i="3"/>
  <c r="E10" i="3"/>
  <c r="F10" i="3"/>
  <c r="G10" i="3"/>
  <c r="B11" i="3"/>
  <c r="C11" i="3"/>
  <c r="D11" i="3"/>
  <c r="E11" i="3"/>
  <c r="F11" i="3"/>
  <c r="G11" i="3"/>
  <c r="B12" i="3"/>
  <c r="C12" i="3"/>
  <c r="D12" i="3"/>
  <c r="E12" i="3"/>
  <c r="F12" i="3"/>
  <c r="G12" i="3"/>
  <c r="B13" i="3"/>
  <c r="C13" i="3"/>
  <c r="D13" i="3"/>
  <c r="E13" i="3"/>
  <c r="F13" i="3"/>
  <c r="G13" i="3"/>
  <c r="B14" i="3"/>
  <c r="C14" i="3"/>
  <c r="D14" i="3"/>
  <c r="E14" i="3"/>
  <c r="F14" i="3"/>
  <c r="G14" i="3"/>
  <c r="G7" i="3"/>
  <c r="F7" i="3"/>
  <c r="E7" i="3"/>
  <c r="D7" i="3"/>
  <c r="C7" i="3"/>
  <c r="B7" i="3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I7" i="3"/>
  <c r="J7" i="3"/>
  <c r="K7" i="3"/>
  <c r="L7" i="3"/>
  <c r="H7" i="3"/>
  <c r="A8" i="3"/>
  <c r="A9" i="3"/>
  <c r="A10" i="3"/>
  <c r="A11" i="3"/>
  <c r="A12" i="3"/>
  <c r="A13" i="3"/>
  <c r="A14" i="3"/>
  <c r="A7" i="3"/>
</calcChain>
</file>

<file path=xl/sharedStrings.xml><?xml version="1.0" encoding="utf-8"?>
<sst xmlns="http://schemas.openxmlformats.org/spreadsheetml/2006/main" count="78" uniqueCount="42">
  <si>
    <t>Exporter Code</t>
  </si>
  <si>
    <t>Exporter</t>
  </si>
  <si>
    <t>Date Sampled</t>
  </si>
  <si>
    <t>Time Sampled</t>
  </si>
  <si>
    <t>Sampled By</t>
  </si>
  <si>
    <t>Sampling Receipt No</t>
  </si>
  <si>
    <t>No of Samples</t>
  </si>
  <si>
    <t>Master</t>
  </si>
  <si>
    <t>Water Type</t>
  </si>
  <si>
    <t>Sampling Point</t>
  </si>
  <si>
    <t>Date Samples Sent to Lab</t>
  </si>
  <si>
    <t>Lab Name</t>
  </si>
  <si>
    <t>Identification/Description</t>
  </si>
  <si>
    <t>ABC Co</t>
  </si>
  <si>
    <t>Joe Blow</t>
  </si>
  <si>
    <t>SR001</t>
  </si>
  <si>
    <t>RD001</t>
  </si>
  <si>
    <t>XYZ Co</t>
  </si>
  <si>
    <t>John Bean</t>
  </si>
  <si>
    <t>SR002</t>
  </si>
  <si>
    <t>SS003</t>
  </si>
  <si>
    <t>MM Co</t>
  </si>
  <si>
    <t>Matt Blue</t>
  </si>
  <si>
    <t>SR003</t>
  </si>
  <si>
    <t>FR001</t>
  </si>
  <si>
    <t>Fresh Water</t>
  </si>
  <si>
    <t>Processing Area</t>
  </si>
  <si>
    <t>ASL</t>
  </si>
  <si>
    <t>WPS</t>
  </si>
  <si>
    <t>Cooling Area</t>
  </si>
  <si>
    <t>WCA</t>
  </si>
  <si>
    <t>Cleaning Area</t>
  </si>
  <si>
    <t>CCA</t>
  </si>
  <si>
    <t>Packagin Area</t>
  </si>
  <si>
    <t>PCA</t>
  </si>
  <si>
    <t>Sea Water</t>
  </si>
  <si>
    <t>Landing Area</t>
  </si>
  <si>
    <t>Landing Tap</t>
  </si>
  <si>
    <t>WLT</t>
  </si>
  <si>
    <t>Bow Water</t>
  </si>
  <si>
    <t>Water Treatment Plant</t>
  </si>
  <si>
    <t>WTP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</si>
</sst>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6</xdr:col>
      <xdr:colOff>133350</xdr:colOff>
      <xdr:row>23</xdr:row>
      <xdr:rowOff>104775</xdr:rowOff>
    </xdr:to>
    <xdr:sp macro="" textlink="">
      <xdr:nvSpPr>
        <xdr:cNvPr id="2" name="Rectangle 1"/>
        <xdr:cNvSpPr/>
      </xdr:nvSpPr>
      <xdr:spPr>
        <a:xfrm>
          <a:off x="1562100" y="2895600"/>
          <a:ext cx="3924300" cy="15906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600" b="1"/>
            <a:t>I want to combine all</a:t>
          </a:r>
          <a:r>
            <a:rPr lang="en-AU" sz="1600" b="1" baseline="0"/>
            <a:t> columns</a:t>
          </a:r>
          <a:r>
            <a:rPr lang="en-AU" sz="1600" b="1"/>
            <a:t> from MasterRaw and DetailsRaw into as shown in Combined</a:t>
          </a:r>
          <a:r>
            <a:rPr lang="en-AU" sz="1600" b="1" baseline="0"/>
            <a:t>Raw Sheet. Is it possible to use Excel VBA or Formula??? Please help me on this</a:t>
          </a:r>
          <a:endParaRPr lang="en-AU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9"/>
  <sheetViews>
    <sheetView workbookViewId="0">
      <selection activeCell="A9" sqref="A9"/>
    </sheetView>
  </sheetViews>
  <sheetFormatPr defaultRowHeight="15" x14ac:dyDescent="0.25"/>
  <cols>
    <col min="1" max="1" width="13.7109375" bestFit="1" customWidth="1"/>
    <col min="3" max="3" width="13.42578125" bestFit="1" customWidth="1"/>
    <col min="4" max="4" width="13.7109375" bestFit="1" customWidth="1"/>
    <col min="5" max="5" width="11.28515625" bestFit="1" customWidth="1"/>
    <col min="6" max="6" width="19.5703125" bestFit="1" customWidth="1"/>
    <col min="7" max="7" width="13.85546875" bestFit="1" customWidth="1"/>
  </cols>
  <sheetData>
    <row r="6" spans="1:7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t="s">
        <v>24</v>
      </c>
      <c r="B7" t="s">
        <v>13</v>
      </c>
      <c r="C7" s="1">
        <v>41317</v>
      </c>
      <c r="D7" s="2">
        <v>0.33333333333333331</v>
      </c>
      <c r="E7" t="s">
        <v>14</v>
      </c>
      <c r="F7" t="s">
        <v>15</v>
      </c>
      <c r="G7">
        <v>4</v>
      </c>
    </row>
    <row r="8" spans="1:7" x14ac:dyDescent="0.25">
      <c r="A8" t="s">
        <v>16</v>
      </c>
      <c r="B8" t="s">
        <v>17</v>
      </c>
      <c r="C8" s="1">
        <v>41346</v>
      </c>
      <c r="D8" s="2">
        <v>0.41666666666666669</v>
      </c>
      <c r="E8" t="s">
        <v>18</v>
      </c>
      <c r="F8" t="s">
        <v>19</v>
      </c>
      <c r="G8">
        <v>3</v>
      </c>
    </row>
    <row r="9" spans="1:7" x14ac:dyDescent="0.25">
      <c r="A9" t="s">
        <v>20</v>
      </c>
      <c r="B9" t="s">
        <v>21</v>
      </c>
      <c r="C9" s="1">
        <v>41378</v>
      </c>
      <c r="D9" s="2">
        <v>0.5</v>
      </c>
      <c r="E9" t="s">
        <v>22</v>
      </c>
      <c r="F9" t="s">
        <v>23</v>
      </c>
      <c r="G9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4"/>
  <sheetViews>
    <sheetView workbookViewId="0">
      <selection activeCell="B7" sqref="B7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21.5703125" bestFit="1" customWidth="1"/>
    <col min="4" max="4" width="23.5703125" bestFit="1" customWidth="1"/>
    <col min="6" max="6" width="24.42578125" bestFit="1" customWidth="1"/>
  </cols>
  <sheetData>
    <row r="6" spans="1:6" x14ac:dyDescent="0.25">
      <c r="A6" s="3" t="s">
        <v>0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12</v>
      </c>
    </row>
    <row r="7" spans="1:6" x14ac:dyDescent="0.25">
      <c r="A7" t="s">
        <v>24</v>
      </c>
      <c r="B7" t="s">
        <v>25</v>
      </c>
      <c r="C7" t="s">
        <v>26</v>
      </c>
      <c r="D7" s="1">
        <v>41346</v>
      </c>
      <c r="E7" t="s">
        <v>27</v>
      </c>
      <c r="F7" t="s">
        <v>28</v>
      </c>
    </row>
    <row r="8" spans="1:6" x14ac:dyDescent="0.25">
      <c r="A8" t="s">
        <v>24</v>
      </c>
      <c r="B8" t="s">
        <v>25</v>
      </c>
      <c r="C8" t="s">
        <v>29</v>
      </c>
      <c r="D8" s="1">
        <v>41346</v>
      </c>
      <c r="E8" t="s">
        <v>27</v>
      </c>
      <c r="F8" t="s">
        <v>30</v>
      </c>
    </row>
    <row r="9" spans="1:6" x14ac:dyDescent="0.25">
      <c r="A9" t="s">
        <v>24</v>
      </c>
      <c r="B9" t="s">
        <v>25</v>
      </c>
      <c r="C9" t="s">
        <v>31</v>
      </c>
      <c r="D9" s="1">
        <v>41346</v>
      </c>
      <c r="E9" t="s">
        <v>27</v>
      </c>
      <c r="F9" t="s">
        <v>32</v>
      </c>
    </row>
    <row r="10" spans="1:6" x14ac:dyDescent="0.25">
      <c r="A10" t="s">
        <v>24</v>
      </c>
      <c r="B10" t="s">
        <v>25</v>
      </c>
      <c r="C10" t="s">
        <v>33</v>
      </c>
      <c r="D10" s="1">
        <v>41346</v>
      </c>
      <c r="E10" t="s">
        <v>27</v>
      </c>
      <c r="F10" t="s">
        <v>34</v>
      </c>
    </row>
    <row r="11" spans="1:6" x14ac:dyDescent="0.25">
      <c r="A11" t="s">
        <v>16</v>
      </c>
      <c r="B11" t="s">
        <v>35</v>
      </c>
      <c r="C11" t="s">
        <v>36</v>
      </c>
      <c r="D11" s="1">
        <v>41347</v>
      </c>
      <c r="E11" t="s">
        <v>27</v>
      </c>
      <c r="F11" t="s">
        <v>32</v>
      </c>
    </row>
    <row r="12" spans="1:6" x14ac:dyDescent="0.25">
      <c r="A12" t="s">
        <v>16</v>
      </c>
      <c r="B12" t="s">
        <v>35</v>
      </c>
      <c r="C12" t="s">
        <v>37</v>
      </c>
      <c r="D12" s="1">
        <v>41347</v>
      </c>
      <c r="E12" t="s">
        <v>27</v>
      </c>
      <c r="F12" t="s">
        <v>38</v>
      </c>
    </row>
    <row r="13" spans="1:6" x14ac:dyDescent="0.25">
      <c r="A13" t="s">
        <v>20</v>
      </c>
      <c r="B13" t="s">
        <v>39</v>
      </c>
      <c r="C13" t="s">
        <v>40</v>
      </c>
      <c r="D13" s="1">
        <v>41379</v>
      </c>
      <c r="E13" t="s">
        <v>27</v>
      </c>
      <c r="F13" t="s">
        <v>41</v>
      </c>
    </row>
    <row r="14" spans="1:6" x14ac:dyDescent="0.25">
      <c r="A14" t="s">
        <v>20</v>
      </c>
      <c r="B14" t="s">
        <v>39</v>
      </c>
      <c r="C14" t="s">
        <v>31</v>
      </c>
      <c r="D14" s="1">
        <v>41379</v>
      </c>
      <c r="E14" t="s">
        <v>27</v>
      </c>
      <c r="F1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4" workbookViewId="0">
      <selection activeCell="B7" sqref="B7:G14"/>
    </sheetView>
  </sheetViews>
  <sheetFormatPr defaultRowHeight="15" x14ac:dyDescent="0.25"/>
  <cols>
    <col min="1" max="1" width="13.7109375" bestFit="1" customWidth="1"/>
    <col min="2" max="2" width="8.5703125" bestFit="1" customWidth="1"/>
    <col min="3" max="3" width="13.42578125" bestFit="1" customWidth="1"/>
    <col min="4" max="4" width="13.7109375" bestFit="1" customWidth="1"/>
    <col min="5" max="5" width="11.28515625" bestFit="1" customWidth="1"/>
    <col min="6" max="6" width="19.5703125" bestFit="1" customWidth="1"/>
    <col min="7" max="7" width="13.85546875" bestFit="1" customWidth="1"/>
    <col min="8" max="8" width="11.28515625" bestFit="1" customWidth="1"/>
    <col min="9" max="9" width="14.42578125" bestFit="1" customWidth="1"/>
    <col min="10" max="10" width="23.5703125" bestFit="1" customWidth="1"/>
    <col min="11" max="11" width="10.7109375" bestFit="1" customWidth="1"/>
    <col min="12" max="12" width="24.42578125" bestFit="1" customWidth="1"/>
  </cols>
  <sheetData>
    <row r="1" spans="1:12" x14ac:dyDescent="0.25">
      <c r="A1" t="s">
        <v>7</v>
      </c>
    </row>
    <row r="6" spans="1:12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</row>
    <row r="7" spans="1:12" x14ac:dyDescent="0.25">
      <c r="A7" t="str">
        <f>DetailsRaw!A7</f>
        <v>FR001</v>
      </c>
      <c r="B7" t="str">
        <f>VLOOKUP($A7,MasterRaw!$A$7:$G$9,2,FALSE)</f>
        <v>ABC Co</v>
      </c>
      <c r="C7" s="1">
        <f>VLOOKUP($A7,MasterRaw!$A$7:$G$9,3,FALSE)</f>
        <v>41317</v>
      </c>
      <c r="D7" s="2">
        <f>VLOOKUP($A7,MasterRaw!$A$7:$G$9,4,FALSE)</f>
        <v>0.33333333333333331</v>
      </c>
      <c r="E7" t="str">
        <f>VLOOKUP($A7,MasterRaw!$A$7:$G$9,5,FALSE)</f>
        <v>Joe Blow</v>
      </c>
      <c r="F7" t="str">
        <f>VLOOKUP($A7,MasterRaw!$A$7:$G$9,6,FALSE)</f>
        <v>SR001</v>
      </c>
      <c r="G7">
        <f>VLOOKUP($A7,MasterRaw!$A$7:$G$9,7,FALSE)</f>
        <v>4</v>
      </c>
      <c r="H7" t="str">
        <f>DetailsRaw!B7</f>
        <v>Fresh Water</v>
      </c>
      <c r="I7" t="str">
        <f>DetailsRaw!C7</f>
        <v>Processing Area</v>
      </c>
      <c r="J7" s="1">
        <f>DetailsRaw!D7</f>
        <v>41346</v>
      </c>
      <c r="K7" t="str">
        <f>DetailsRaw!E7</f>
        <v>ASL</v>
      </c>
      <c r="L7" t="str">
        <f>DetailsRaw!F7</f>
        <v>WPS</v>
      </c>
    </row>
    <row r="8" spans="1:12" x14ac:dyDescent="0.25">
      <c r="A8" t="str">
        <f>DetailsRaw!A8</f>
        <v>FR001</v>
      </c>
      <c r="B8" t="str">
        <f>VLOOKUP($A8,MasterRaw!$A$7:$G$9,2,FALSE)</f>
        <v>ABC Co</v>
      </c>
      <c r="C8" s="1">
        <f>VLOOKUP($A8,MasterRaw!$A$7:$G$9,3,FALSE)</f>
        <v>41317</v>
      </c>
      <c r="D8" s="2">
        <f>VLOOKUP($A8,MasterRaw!$A$7:$G$9,4,FALSE)</f>
        <v>0.33333333333333331</v>
      </c>
      <c r="E8" t="str">
        <f>VLOOKUP($A8,MasterRaw!$A$7:$G$9,5,FALSE)</f>
        <v>Joe Blow</v>
      </c>
      <c r="F8" t="str">
        <f>VLOOKUP($A8,MasterRaw!$A$7:$G$9,6,FALSE)</f>
        <v>SR001</v>
      </c>
      <c r="G8">
        <f>VLOOKUP($A8,MasterRaw!$A$7:$G$9,7,FALSE)</f>
        <v>4</v>
      </c>
      <c r="H8" t="str">
        <f>DetailsRaw!B8</f>
        <v>Fresh Water</v>
      </c>
      <c r="I8" t="str">
        <f>DetailsRaw!C8</f>
        <v>Cooling Area</v>
      </c>
      <c r="J8" s="1">
        <f>DetailsRaw!D8</f>
        <v>41346</v>
      </c>
      <c r="K8" t="str">
        <f>DetailsRaw!E8</f>
        <v>ASL</v>
      </c>
      <c r="L8" t="str">
        <f>DetailsRaw!F8</f>
        <v>WCA</v>
      </c>
    </row>
    <row r="9" spans="1:12" x14ac:dyDescent="0.25">
      <c r="A9" t="str">
        <f>DetailsRaw!A9</f>
        <v>FR001</v>
      </c>
      <c r="B9" t="str">
        <f>VLOOKUP($A9,MasterRaw!$A$7:$G$9,2,FALSE)</f>
        <v>ABC Co</v>
      </c>
      <c r="C9" s="1">
        <f>VLOOKUP($A9,MasterRaw!$A$7:$G$9,3,FALSE)</f>
        <v>41317</v>
      </c>
      <c r="D9" s="2">
        <f>VLOOKUP($A9,MasterRaw!$A$7:$G$9,4,FALSE)</f>
        <v>0.33333333333333331</v>
      </c>
      <c r="E9" t="str">
        <f>VLOOKUP($A9,MasterRaw!$A$7:$G$9,5,FALSE)</f>
        <v>Joe Blow</v>
      </c>
      <c r="F9" t="str">
        <f>VLOOKUP($A9,MasterRaw!$A$7:$G$9,6,FALSE)</f>
        <v>SR001</v>
      </c>
      <c r="G9">
        <f>VLOOKUP($A9,MasterRaw!$A$7:$G$9,7,FALSE)</f>
        <v>4</v>
      </c>
      <c r="H9" t="str">
        <f>DetailsRaw!B9</f>
        <v>Fresh Water</v>
      </c>
      <c r="I9" t="str">
        <f>DetailsRaw!C9</f>
        <v>Cleaning Area</v>
      </c>
      <c r="J9" s="1">
        <f>DetailsRaw!D9</f>
        <v>41346</v>
      </c>
      <c r="K9" t="str">
        <f>DetailsRaw!E9</f>
        <v>ASL</v>
      </c>
      <c r="L9" t="str">
        <f>DetailsRaw!F9</f>
        <v>CCA</v>
      </c>
    </row>
    <row r="10" spans="1:12" x14ac:dyDescent="0.25">
      <c r="A10" t="str">
        <f>DetailsRaw!A10</f>
        <v>FR001</v>
      </c>
      <c r="B10" t="str">
        <f>VLOOKUP($A10,MasterRaw!$A$7:$G$9,2,FALSE)</f>
        <v>ABC Co</v>
      </c>
      <c r="C10" s="1">
        <f>VLOOKUP($A10,MasterRaw!$A$7:$G$9,3,FALSE)</f>
        <v>41317</v>
      </c>
      <c r="D10" s="2">
        <f>VLOOKUP($A10,MasterRaw!$A$7:$G$9,4,FALSE)</f>
        <v>0.33333333333333331</v>
      </c>
      <c r="E10" t="str">
        <f>VLOOKUP($A10,MasterRaw!$A$7:$G$9,5,FALSE)</f>
        <v>Joe Blow</v>
      </c>
      <c r="F10" t="str">
        <f>VLOOKUP($A10,MasterRaw!$A$7:$G$9,6,FALSE)</f>
        <v>SR001</v>
      </c>
      <c r="G10">
        <f>VLOOKUP($A10,MasterRaw!$A$7:$G$9,7,FALSE)</f>
        <v>4</v>
      </c>
      <c r="H10" t="str">
        <f>DetailsRaw!B10</f>
        <v>Fresh Water</v>
      </c>
      <c r="I10" t="str">
        <f>DetailsRaw!C10</f>
        <v>Packagin Area</v>
      </c>
      <c r="J10" s="1">
        <f>DetailsRaw!D10</f>
        <v>41346</v>
      </c>
      <c r="K10" t="str">
        <f>DetailsRaw!E10</f>
        <v>ASL</v>
      </c>
      <c r="L10" t="str">
        <f>DetailsRaw!F10</f>
        <v>PCA</v>
      </c>
    </row>
    <row r="11" spans="1:12" x14ac:dyDescent="0.25">
      <c r="A11" t="str">
        <f>DetailsRaw!A11</f>
        <v>RD001</v>
      </c>
      <c r="B11" t="str">
        <f>VLOOKUP($A11,MasterRaw!$A$7:$G$9,2,FALSE)</f>
        <v>XYZ Co</v>
      </c>
      <c r="C11" s="1">
        <f>VLOOKUP($A11,MasterRaw!$A$7:$G$9,3,FALSE)</f>
        <v>41346</v>
      </c>
      <c r="D11" s="2">
        <f>VLOOKUP($A11,MasterRaw!$A$7:$G$9,4,FALSE)</f>
        <v>0.41666666666666669</v>
      </c>
      <c r="E11" t="str">
        <f>VLOOKUP($A11,MasterRaw!$A$7:$G$9,5,FALSE)</f>
        <v>John Bean</v>
      </c>
      <c r="F11" t="str">
        <f>VLOOKUP($A11,MasterRaw!$A$7:$G$9,6,FALSE)</f>
        <v>SR002</v>
      </c>
      <c r="G11">
        <f>VLOOKUP($A11,MasterRaw!$A$7:$G$9,7,FALSE)</f>
        <v>3</v>
      </c>
      <c r="H11" t="str">
        <f>DetailsRaw!B11</f>
        <v>Sea Water</v>
      </c>
      <c r="I11" t="str">
        <f>DetailsRaw!C11</f>
        <v>Landing Area</v>
      </c>
      <c r="J11" s="1">
        <f>DetailsRaw!D11</f>
        <v>41347</v>
      </c>
      <c r="K11" t="str">
        <f>DetailsRaw!E11</f>
        <v>ASL</v>
      </c>
      <c r="L11" t="str">
        <f>DetailsRaw!F11</f>
        <v>CCA</v>
      </c>
    </row>
    <row r="12" spans="1:12" x14ac:dyDescent="0.25">
      <c r="A12" t="str">
        <f>DetailsRaw!A12</f>
        <v>RD001</v>
      </c>
      <c r="B12" t="str">
        <f>VLOOKUP($A12,MasterRaw!$A$7:$G$9,2,FALSE)</f>
        <v>XYZ Co</v>
      </c>
      <c r="C12" s="1">
        <f>VLOOKUP($A12,MasterRaw!$A$7:$G$9,3,FALSE)</f>
        <v>41346</v>
      </c>
      <c r="D12" s="2">
        <f>VLOOKUP($A12,MasterRaw!$A$7:$G$9,4,FALSE)</f>
        <v>0.41666666666666669</v>
      </c>
      <c r="E12" t="str">
        <f>VLOOKUP($A12,MasterRaw!$A$7:$G$9,5,FALSE)</f>
        <v>John Bean</v>
      </c>
      <c r="F12" t="str">
        <f>VLOOKUP($A12,MasterRaw!$A$7:$G$9,6,FALSE)</f>
        <v>SR002</v>
      </c>
      <c r="G12">
        <f>VLOOKUP($A12,MasterRaw!$A$7:$G$9,7,FALSE)</f>
        <v>3</v>
      </c>
      <c r="H12" t="str">
        <f>DetailsRaw!B12</f>
        <v>Sea Water</v>
      </c>
      <c r="I12" t="str">
        <f>DetailsRaw!C12</f>
        <v>Landing Tap</v>
      </c>
      <c r="J12" s="1">
        <f>DetailsRaw!D12</f>
        <v>41347</v>
      </c>
      <c r="K12" t="str">
        <f>DetailsRaw!E12</f>
        <v>ASL</v>
      </c>
      <c r="L12" t="str">
        <f>DetailsRaw!F12</f>
        <v>WLT</v>
      </c>
    </row>
    <row r="13" spans="1:12" x14ac:dyDescent="0.25">
      <c r="A13" t="str">
        <f>DetailsRaw!A13</f>
        <v>SS003</v>
      </c>
      <c r="B13" t="str">
        <f>VLOOKUP($A13,MasterRaw!$A$7:$G$9,2,FALSE)</f>
        <v>MM Co</v>
      </c>
      <c r="C13" s="1">
        <f>VLOOKUP($A13,MasterRaw!$A$7:$G$9,3,FALSE)</f>
        <v>41378</v>
      </c>
      <c r="D13" s="2">
        <f>VLOOKUP($A13,MasterRaw!$A$7:$G$9,4,FALSE)</f>
        <v>0.5</v>
      </c>
      <c r="E13" t="str">
        <f>VLOOKUP($A13,MasterRaw!$A$7:$G$9,5,FALSE)</f>
        <v>Matt Blue</v>
      </c>
      <c r="F13" t="str">
        <f>VLOOKUP($A13,MasterRaw!$A$7:$G$9,6,FALSE)</f>
        <v>SR003</v>
      </c>
      <c r="G13">
        <f>VLOOKUP($A13,MasterRaw!$A$7:$G$9,7,FALSE)</f>
        <v>2</v>
      </c>
      <c r="H13" t="str">
        <f>DetailsRaw!B13</f>
        <v>Bow Water</v>
      </c>
      <c r="I13" t="str">
        <f>DetailsRaw!C13</f>
        <v>Water Treatment Plant</v>
      </c>
      <c r="J13" s="1">
        <f>DetailsRaw!D13</f>
        <v>41379</v>
      </c>
      <c r="K13" t="str">
        <f>DetailsRaw!E13</f>
        <v>ASL</v>
      </c>
      <c r="L13" t="str">
        <f>DetailsRaw!F13</f>
        <v>WTP</v>
      </c>
    </row>
    <row r="14" spans="1:12" x14ac:dyDescent="0.25">
      <c r="A14" t="str">
        <f>DetailsRaw!A14</f>
        <v>SS003</v>
      </c>
      <c r="B14" t="str">
        <f>VLOOKUP($A14,MasterRaw!$A$7:$G$9,2,FALSE)</f>
        <v>MM Co</v>
      </c>
      <c r="C14" s="1">
        <f>VLOOKUP($A14,MasterRaw!$A$7:$G$9,3,FALSE)</f>
        <v>41378</v>
      </c>
      <c r="D14" s="2">
        <f>VLOOKUP($A14,MasterRaw!$A$7:$G$9,4,FALSE)</f>
        <v>0.5</v>
      </c>
      <c r="E14" t="str">
        <f>VLOOKUP($A14,MasterRaw!$A$7:$G$9,5,FALSE)</f>
        <v>Matt Blue</v>
      </c>
      <c r="F14" t="str">
        <f>VLOOKUP($A14,MasterRaw!$A$7:$G$9,6,FALSE)</f>
        <v>SR003</v>
      </c>
      <c r="G14">
        <f>VLOOKUP($A14,MasterRaw!$A$7:$G$9,7,FALSE)</f>
        <v>2</v>
      </c>
      <c r="H14" t="str">
        <f>DetailsRaw!B14</f>
        <v>Bow Water</v>
      </c>
      <c r="I14" t="str">
        <f>DetailsRaw!C14</f>
        <v>Cleaning Area</v>
      </c>
      <c r="J14" s="1">
        <f>DetailsRaw!D14</f>
        <v>41379</v>
      </c>
      <c r="K14" t="str">
        <f>DetailsRaw!E14</f>
        <v>ASL</v>
      </c>
      <c r="L14" t="str">
        <f>DetailsRaw!F14</f>
        <v>WCA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MasterRaw</vt:lpstr>
      <vt:lpstr>DetailsRaw</vt:lpstr>
      <vt:lpstr>CombinedRaw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Able Valued Client</dc:creator>
  <cp:lastModifiedBy>David Grugeon</cp:lastModifiedBy>
  <dcterms:created xsi:type="dcterms:W3CDTF">2013-05-16T01:47:39Z</dcterms:created>
  <dcterms:modified xsi:type="dcterms:W3CDTF">2013-05-16T03:05:17Z</dcterms:modified>
</cp:coreProperties>
</file>