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15" windowWidth="15330" windowHeight="7425"/>
  </bookViews>
  <sheets>
    <sheet name="Details" sheetId="3" r:id="rId1"/>
    <sheet name="Holiday List" sheetId="4" r:id="rId2"/>
  </sheets>
  <definedNames>
    <definedName name="_xlnm._FilterDatabase" localSheetId="0" hidden="1">Details!$A$1:$N$7</definedName>
  </definedNames>
  <calcPr calcId="125725"/>
</workbook>
</file>

<file path=xl/calcChain.xml><?xml version="1.0" encoding="utf-8"?>
<calcChain xmlns="http://schemas.openxmlformats.org/spreadsheetml/2006/main">
  <c r="N7" i="3"/>
  <c r="N6"/>
  <c r="N5"/>
  <c r="N4"/>
  <c r="N3"/>
  <c r="N2"/>
  <c r="M7"/>
  <c r="M6"/>
  <c r="M5"/>
  <c r="M4"/>
  <c r="M3"/>
  <c r="M2"/>
</calcChain>
</file>

<file path=xl/sharedStrings.xml><?xml version="1.0" encoding="utf-8"?>
<sst xmlns="http://schemas.openxmlformats.org/spreadsheetml/2006/main" count="57" uniqueCount="45">
  <si>
    <t>Actual TAT</t>
  </si>
  <si>
    <t>#SNo.</t>
  </si>
  <si>
    <t>WR ID</t>
  </si>
  <si>
    <t>Cab No</t>
  </si>
  <si>
    <t>Creator</t>
  </si>
  <si>
    <t>Proposed Date Of Visit</t>
  </si>
  <si>
    <t>Odometer Reading</t>
  </si>
  <si>
    <t>Cab Entry</t>
  </si>
  <si>
    <t>Actual Completion Time</t>
  </si>
  <si>
    <t>City</t>
  </si>
  <si>
    <t>arun.gupta</t>
  </si>
  <si>
    <t>Delhi</t>
  </si>
  <si>
    <t>DL1RY2238</t>
  </si>
  <si>
    <t>roshan.chavan</t>
  </si>
  <si>
    <t>DL1RY2886</t>
  </si>
  <si>
    <t>DL1RY2963</t>
  </si>
  <si>
    <t>DL1RY2749</t>
  </si>
  <si>
    <t>janeshkumar.yadav</t>
  </si>
  <si>
    <t>DL1RY2732</t>
  </si>
  <si>
    <t>parvinder.rawat</t>
  </si>
  <si>
    <t>DL1RY2213</t>
  </si>
  <si>
    <t>Month</t>
  </si>
  <si>
    <t>Shift Start Time</t>
  </si>
  <si>
    <t>Shift End Time</t>
  </si>
  <si>
    <t>Net TAT (Excluding Non-WHrs)</t>
  </si>
  <si>
    <t>Tuesday</t>
  </si>
  <si>
    <t>Remark</t>
  </si>
  <si>
    <t>S.No</t>
  </si>
  <si>
    <t>OCCASION/FESTIVAL</t>
  </si>
  <si>
    <t>DATE</t>
  </si>
  <si>
    <t>DAY</t>
  </si>
  <si>
    <t xml:space="preserve">Republic Day </t>
  </si>
  <si>
    <t>Thursday</t>
  </si>
  <si>
    <t xml:space="preserve">Holi </t>
  </si>
  <si>
    <t xml:space="preserve">Raksha Bandhan </t>
  </si>
  <si>
    <t>Janmashtami</t>
  </si>
  <si>
    <t>Friday</t>
  </si>
  <si>
    <t xml:space="preserve">Independence day </t>
  </si>
  <si>
    <t>Wednesday</t>
  </si>
  <si>
    <t>Idu'l Fitr</t>
  </si>
  <si>
    <t>Monday</t>
  </si>
  <si>
    <t>Mahatma Gandhi's birthday</t>
  </si>
  <si>
    <t xml:space="preserve">Dussehra ((Vijaya Dashami ) </t>
  </si>
  <si>
    <t>Diwali (Deepavali)</t>
  </si>
  <si>
    <t xml:space="preserve">Christmas Day </t>
  </si>
</sst>
</file>

<file path=xl/styles.xml><?xml version="1.0" encoding="utf-8"?>
<styleSheet xmlns="http://schemas.openxmlformats.org/spreadsheetml/2006/main">
  <numFmts count="2">
    <numFmt numFmtId="164" formatCode="[h]:mm"/>
    <numFmt numFmtId="165" formatCode="[$-14009]d\ mmmm\ yyyy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4" xfId="0" applyBorder="1" applyAlignment="1">
      <alignment horizontal="left"/>
    </xf>
    <xf numFmtId="0" fontId="0" fillId="0" borderId="3" xfId="0" applyBorder="1" applyAlignment="1"/>
    <xf numFmtId="22" fontId="0" fillId="0" borderId="3" xfId="0" applyNumberFormat="1" applyBorder="1" applyAlignment="1"/>
    <xf numFmtId="22" fontId="0" fillId="2" borderId="3" xfId="0" applyNumberFormat="1" applyFill="1" applyBorder="1" applyAlignment="1"/>
    <xf numFmtId="22" fontId="0" fillId="3" borderId="3" xfId="0" applyNumberFormat="1" applyFill="1" applyBorder="1" applyAlignment="1"/>
    <xf numFmtId="17" fontId="0" fillId="0" borderId="0" xfId="0" applyNumberFormat="1" applyAlignment="1"/>
    <xf numFmtId="19" fontId="0" fillId="0" borderId="1" xfId="0" applyNumberFormat="1" applyBorder="1" applyAlignment="1"/>
    <xf numFmtId="21" fontId="0" fillId="0" borderId="1" xfId="0" applyNumberFormat="1" applyBorder="1" applyAlignment="1"/>
    <xf numFmtId="164" fontId="0" fillId="0" borderId="1" xfId="0" applyNumberFormat="1" applyBorder="1" applyAlignment="1"/>
    <xf numFmtId="0" fontId="2" fillId="0" borderId="0" xfId="0" applyFont="1"/>
    <xf numFmtId="0" fontId="2" fillId="0" borderId="1" xfId="0" applyFont="1" applyBorder="1"/>
    <xf numFmtId="165" fontId="2" fillId="0" borderId="0" xfId="0" applyNumberFormat="1" applyFont="1"/>
    <xf numFmtId="165" fontId="2" fillId="0" borderId="1" xfId="0" applyNumberFormat="1" applyFont="1" applyBorder="1"/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7"/>
  <sheetViews>
    <sheetView tabSelected="1" workbookViewId="0">
      <selection activeCell="J11" sqref="J11"/>
    </sheetView>
  </sheetViews>
  <sheetFormatPr defaultRowHeight="15"/>
  <cols>
    <col min="1" max="3" width="9.140625" style="6"/>
    <col min="4" max="6" width="0" style="6" hidden="1" customWidth="1"/>
    <col min="7" max="7" width="15.5703125" style="23" bestFit="1" customWidth="1"/>
    <col min="8" max="8" width="22.7109375" style="23" bestFit="1" customWidth="1"/>
    <col min="9" max="9" width="9.140625" style="6"/>
    <col min="10" max="10" width="7.28515625" style="6" bestFit="1" customWidth="1"/>
    <col min="11" max="11" width="14.7109375" style="6" bestFit="1" customWidth="1"/>
    <col min="12" max="12" width="13.85546875" style="6" bestFit="1" customWidth="1"/>
    <col min="13" max="13" width="14.85546875" style="6" bestFit="1" customWidth="1"/>
    <col min="14" max="14" width="28.5703125" style="6" bestFit="1" customWidth="1"/>
    <col min="15" max="16384" width="9.140625" style="6"/>
  </cols>
  <sheetData>
    <row r="1" spans="1:15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3" t="s">
        <v>7</v>
      </c>
      <c r="H1" s="4" t="s">
        <v>8</v>
      </c>
      <c r="I1" s="2" t="s">
        <v>9</v>
      </c>
      <c r="J1" s="5" t="s">
        <v>21</v>
      </c>
      <c r="K1" s="5" t="s">
        <v>22</v>
      </c>
      <c r="L1" s="5" t="s">
        <v>23</v>
      </c>
      <c r="M1" s="5" t="s">
        <v>0</v>
      </c>
      <c r="N1" s="5" t="s">
        <v>24</v>
      </c>
      <c r="O1" s="5" t="s">
        <v>26</v>
      </c>
    </row>
    <row r="2" spans="1:15">
      <c r="A2" s="7">
        <v>34</v>
      </c>
      <c r="B2" s="8">
        <v>109791</v>
      </c>
      <c r="C2" s="8" t="s">
        <v>12</v>
      </c>
      <c r="D2" s="8" t="s">
        <v>13</v>
      </c>
      <c r="E2" s="9">
        <v>41274.416666666664</v>
      </c>
      <c r="F2" s="8">
        <v>164770</v>
      </c>
      <c r="G2" s="10">
        <v>41274.416666666664</v>
      </c>
      <c r="H2" s="11">
        <v>41274.75</v>
      </c>
      <c r="I2" s="8" t="s">
        <v>11</v>
      </c>
      <c r="J2" s="12">
        <v>41244</v>
      </c>
      <c r="K2" s="13">
        <v>0.39583333333333331</v>
      </c>
      <c r="L2" s="14">
        <v>0.77083333333333337</v>
      </c>
      <c r="M2" s="15">
        <f t="shared" ref="M2:M7" si="0">H2-G2</f>
        <v>0.33333333333575865</v>
      </c>
      <c r="N2" s="15">
        <f>(NETWORKDAYS(G2,H2,'Holiday List'!$C$2:$C$11)-1)*(L2-K2)+IF(NETWORKDAYS(H2,H2,'Holiday List'!$C$2:$C$11),MEDIAN(MOD(H2,1),L2,K2),L2)-MEDIAN(NETWORKDAYS(G2,G2,'Holiday List'!$C$2:$C$11)*MOD(G2,1),L2,K2)</f>
        <v>0.33333333333575865</v>
      </c>
    </row>
    <row r="3" spans="1:15">
      <c r="A3" s="7">
        <v>157</v>
      </c>
      <c r="B3" s="8">
        <v>109517</v>
      </c>
      <c r="C3" s="8" t="s">
        <v>14</v>
      </c>
      <c r="D3" s="8" t="s">
        <v>10</v>
      </c>
      <c r="E3" s="9">
        <v>41272.736805555556</v>
      </c>
      <c r="F3" s="8">
        <v>120613</v>
      </c>
      <c r="G3" s="10">
        <v>41272.667361111111</v>
      </c>
      <c r="H3" s="11">
        <v>41272.708333333336</v>
      </c>
      <c r="I3" s="8" t="s">
        <v>11</v>
      </c>
      <c r="J3" s="12">
        <v>41244</v>
      </c>
      <c r="K3" s="13">
        <v>0.39583333333333331</v>
      </c>
      <c r="L3" s="14">
        <v>0.77083333333333337</v>
      </c>
      <c r="M3" s="15">
        <f t="shared" si="0"/>
        <v>4.0972222224809229E-2</v>
      </c>
      <c r="N3" s="15">
        <f>(NETWORKDAYS(G3,H3,'Holiday List'!$C$2:$C$11)-1)*(L3-K3)+IF(NETWORKDAYS(H3,H3,'Holiday List'!$C$2:$C$11),MEDIAN(MOD(H3,1),L3,K3),L3)-MEDIAN(NETWORKDAYS(G3,G3,'Holiday List'!$C$2:$C$11)*MOD(G3,1),L3,K3)</f>
        <v>0</v>
      </c>
    </row>
    <row r="4" spans="1:15">
      <c r="A4" s="7">
        <v>159</v>
      </c>
      <c r="B4" s="8">
        <v>109512</v>
      </c>
      <c r="C4" s="8" t="s">
        <v>15</v>
      </c>
      <c r="D4" s="8" t="s">
        <v>13</v>
      </c>
      <c r="E4" s="9">
        <v>41272.375</v>
      </c>
      <c r="F4" s="8">
        <v>190600</v>
      </c>
      <c r="G4" s="10">
        <v>41272.625</v>
      </c>
      <c r="H4" s="11">
        <v>41272.75</v>
      </c>
      <c r="I4" s="8" t="s">
        <v>11</v>
      </c>
      <c r="J4" s="12">
        <v>41244</v>
      </c>
      <c r="K4" s="13">
        <v>0.39583333333333331</v>
      </c>
      <c r="L4" s="14">
        <v>0.77083333333333337</v>
      </c>
      <c r="M4" s="15">
        <f t="shared" si="0"/>
        <v>0.125</v>
      </c>
      <c r="N4" s="15">
        <f>(NETWORKDAYS(G4,H4,'Holiday List'!$C$2:$C$11)-1)*(L4-K4)+IF(NETWORKDAYS(H4,H4,'Holiday List'!$C$2:$C$11),MEDIAN(MOD(H4,1),L4,K4),L4)-MEDIAN(NETWORKDAYS(G4,G4,'Holiday List'!$C$2:$C$11)*MOD(G4,1),L4,K4)</f>
        <v>0</v>
      </c>
    </row>
    <row r="5" spans="1:15">
      <c r="A5" s="7">
        <v>187</v>
      </c>
      <c r="B5" s="8">
        <v>109439</v>
      </c>
      <c r="C5" s="8" t="s">
        <v>16</v>
      </c>
      <c r="D5" s="8" t="s">
        <v>10</v>
      </c>
      <c r="E5" s="9">
        <v>41272.651388888888</v>
      </c>
      <c r="F5" s="8">
        <v>147992</v>
      </c>
      <c r="G5" s="10">
        <v>41272.375</v>
      </c>
      <c r="H5" s="11">
        <v>41272.583333333336</v>
      </c>
      <c r="I5" s="8" t="s">
        <v>11</v>
      </c>
      <c r="J5" s="12">
        <v>41244</v>
      </c>
      <c r="K5" s="13">
        <v>0.39583333333333331</v>
      </c>
      <c r="L5" s="14">
        <v>0.77083333333333337</v>
      </c>
      <c r="M5" s="15">
        <f t="shared" si="0"/>
        <v>0.20833333333575865</v>
      </c>
      <c r="N5" s="15">
        <f>(NETWORKDAYS(G5,H5,'Holiday List'!$C$2:$C$11)-1)*(L5-K5)+IF(NETWORKDAYS(H5,H5,'Holiday List'!$C$2:$C$11),MEDIAN(MOD(H5,1),L5,K5),L5)-MEDIAN(NETWORKDAYS(G5,G5,'Holiday List'!$C$2:$C$11)*MOD(G5,1),L5,K5)</f>
        <v>0</v>
      </c>
    </row>
    <row r="6" spans="1:15">
      <c r="A6" s="7">
        <v>1299</v>
      </c>
      <c r="B6" s="8">
        <v>107680</v>
      </c>
      <c r="C6" s="8" t="s">
        <v>20</v>
      </c>
      <c r="D6" s="8" t="s">
        <v>17</v>
      </c>
      <c r="E6" s="9">
        <v>41265.672222222223</v>
      </c>
      <c r="F6" s="8">
        <v>178460</v>
      </c>
      <c r="G6" s="10">
        <v>41265.625</v>
      </c>
      <c r="H6" s="11">
        <v>41265.75</v>
      </c>
      <c r="I6" s="8" t="s">
        <v>11</v>
      </c>
      <c r="J6" s="12">
        <v>41244</v>
      </c>
      <c r="K6" s="13">
        <v>0.39583333333333331</v>
      </c>
      <c r="L6" s="14">
        <v>0.77083333333333337</v>
      </c>
      <c r="M6" s="15">
        <f t="shared" si="0"/>
        <v>0.125</v>
      </c>
      <c r="N6" s="15">
        <f>(NETWORKDAYS(G6,H6,'Holiday List'!$C$2:$C$11)-1)*(L6-K6)+IF(NETWORKDAYS(H6,H6,'Holiday List'!$C$2:$C$11),MEDIAN(MOD(H6,1),L6,K6),L6)-MEDIAN(NETWORKDAYS(G6,G6,'Holiday List'!$C$2:$C$11)*MOD(G6,1),L6,K6)</f>
        <v>0</v>
      </c>
    </row>
    <row r="7" spans="1:15">
      <c r="A7" s="7">
        <v>1317</v>
      </c>
      <c r="B7" s="8">
        <v>107653</v>
      </c>
      <c r="C7" s="8" t="s">
        <v>18</v>
      </c>
      <c r="D7" s="8" t="s">
        <v>19</v>
      </c>
      <c r="E7" s="9">
        <v>41265.416666666664</v>
      </c>
      <c r="F7" s="8">
        <v>182746</v>
      </c>
      <c r="G7" s="10">
        <v>41266.458333333336</v>
      </c>
      <c r="H7" s="11">
        <v>41266.690972222219</v>
      </c>
      <c r="I7" s="8" t="s">
        <v>11</v>
      </c>
      <c r="J7" s="12">
        <v>41244</v>
      </c>
      <c r="K7" s="13">
        <v>0.39583333333333331</v>
      </c>
      <c r="L7" s="14">
        <v>0.77083333333333337</v>
      </c>
      <c r="M7" s="15">
        <f t="shared" si="0"/>
        <v>0.23263888888322981</v>
      </c>
      <c r="N7" s="15">
        <f>(NETWORKDAYS(G7,H7,'Holiday List'!$C$2:$C$11)-1)*(L7-K7)+IF(NETWORKDAYS(H7,H7,'Holiday List'!$C$2:$C$11),MEDIAN(MOD(H7,1),L7,K7),L7)-MEDIAN(NETWORKDAYS(G7,G7,'Holiday List'!$C$2:$C$11)*MOD(G7,1),L7,K7)</f>
        <v>0</v>
      </c>
    </row>
  </sheetData>
  <autoFilter ref="A1:N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C17" sqref="C17"/>
    </sheetView>
  </sheetViews>
  <sheetFormatPr defaultRowHeight="12.75"/>
  <cols>
    <col min="1" max="1" width="6" style="16" bestFit="1" customWidth="1"/>
    <col min="2" max="2" width="17.7109375" style="16" bestFit="1" customWidth="1"/>
    <col min="3" max="3" width="15.85546875" style="18" bestFit="1" customWidth="1"/>
    <col min="4" max="4" width="12" style="16" customWidth="1"/>
    <col min="5" max="5" width="10.140625" style="16" bestFit="1" customWidth="1"/>
    <col min="6" max="16384" width="9.140625" style="16"/>
  </cols>
  <sheetData>
    <row r="1" spans="1:4">
      <c r="A1" s="20" t="s">
        <v>27</v>
      </c>
      <c r="B1" s="20" t="s">
        <v>28</v>
      </c>
      <c r="C1" s="21" t="s">
        <v>29</v>
      </c>
      <c r="D1" s="20" t="s">
        <v>30</v>
      </c>
    </row>
    <row r="2" spans="1:4">
      <c r="A2" s="22">
        <v>1</v>
      </c>
      <c r="B2" s="22" t="s">
        <v>31</v>
      </c>
      <c r="C2" s="19">
        <v>40934</v>
      </c>
      <c r="D2" s="22" t="s">
        <v>32</v>
      </c>
    </row>
    <row r="3" spans="1:4">
      <c r="A3" s="22">
        <v>2</v>
      </c>
      <c r="B3" s="22" t="s">
        <v>33</v>
      </c>
      <c r="C3" s="19">
        <v>40976</v>
      </c>
      <c r="D3" s="22" t="s">
        <v>32</v>
      </c>
    </row>
    <row r="4" spans="1:4">
      <c r="A4" s="22">
        <v>3</v>
      </c>
      <c r="B4" s="22" t="s">
        <v>34</v>
      </c>
      <c r="C4" s="19">
        <v>41123</v>
      </c>
      <c r="D4" s="22" t="s">
        <v>32</v>
      </c>
    </row>
    <row r="5" spans="1:4">
      <c r="A5" s="22">
        <v>4</v>
      </c>
      <c r="B5" s="22" t="s">
        <v>35</v>
      </c>
      <c r="C5" s="19">
        <v>41131</v>
      </c>
      <c r="D5" s="22" t="s">
        <v>36</v>
      </c>
    </row>
    <row r="6" spans="1:4">
      <c r="A6" s="22">
        <v>5</v>
      </c>
      <c r="B6" s="22" t="s">
        <v>37</v>
      </c>
      <c r="C6" s="19">
        <v>41136</v>
      </c>
      <c r="D6" s="22" t="s">
        <v>38</v>
      </c>
    </row>
    <row r="7" spans="1:4">
      <c r="A7" s="22">
        <v>6</v>
      </c>
      <c r="B7" s="22" t="s">
        <v>39</v>
      </c>
      <c r="C7" s="19">
        <v>41141</v>
      </c>
      <c r="D7" s="22" t="s">
        <v>40</v>
      </c>
    </row>
    <row r="8" spans="1:4" ht="25.5">
      <c r="A8" s="22">
        <v>7</v>
      </c>
      <c r="B8" s="22" t="s">
        <v>41</v>
      </c>
      <c r="C8" s="19">
        <v>41184</v>
      </c>
      <c r="D8" s="22" t="s">
        <v>25</v>
      </c>
    </row>
    <row r="9" spans="1:4" ht="25.5">
      <c r="A9" s="22">
        <v>8</v>
      </c>
      <c r="B9" s="22" t="s">
        <v>42</v>
      </c>
      <c r="C9" s="19">
        <v>41206</v>
      </c>
      <c r="D9" s="22" t="s">
        <v>38</v>
      </c>
    </row>
    <row r="10" spans="1:4">
      <c r="A10" s="22">
        <v>9</v>
      </c>
      <c r="B10" s="22" t="s">
        <v>43</v>
      </c>
      <c r="C10" s="19">
        <v>41226</v>
      </c>
      <c r="D10" s="22" t="s">
        <v>25</v>
      </c>
    </row>
    <row r="11" spans="1:4">
      <c r="A11" s="22">
        <v>10</v>
      </c>
      <c r="B11" s="22" t="s">
        <v>44</v>
      </c>
      <c r="C11" s="19">
        <v>41268</v>
      </c>
      <c r="D11" s="22" t="s">
        <v>25</v>
      </c>
    </row>
    <row r="12" spans="1:4">
      <c r="A12" s="17"/>
      <c r="B12" s="17"/>
      <c r="C12" s="19"/>
      <c r="D12" s="17"/>
    </row>
    <row r="13" spans="1:4">
      <c r="A13" s="17"/>
      <c r="B13" s="17"/>
      <c r="C13" s="19"/>
      <c r="D13" s="17"/>
    </row>
    <row r="14" spans="1:4">
      <c r="A14" s="17"/>
      <c r="B14" s="17"/>
      <c r="C14" s="19"/>
      <c r="D14" s="17"/>
    </row>
    <row r="15" spans="1:4">
      <c r="A15" s="17"/>
      <c r="B15" s="17"/>
      <c r="C15" s="19"/>
      <c r="D15" s="17"/>
    </row>
    <row r="16" spans="1:4">
      <c r="A16" s="17"/>
      <c r="B16" s="17"/>
      <c r="C16" s="19"/>
      <c r="D16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Details</vt:lpstr>
      <vt:lpstr>Holiday List</vt:lpstr>
    </vt:vector>
  </TitlesOfParts>
  <Company>Wipro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amit.desai</dc:creator>
  <cp:lastModifiedBy>amit.desai</cp:lastModifiedBy>
  <dcterms:created xsi:type="dcterms:W3CDTF">2013-01-22T11:22:11Z</dcterms:created>
  <dcterms:modified xsi:type="dcterms:W3CDTF">2013-01-23T20:24:02Z</dcterms:modified>
</cp:coreProperties>
</file>