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19320" windowHeight="10800" activeTab="1"/>
  </bookViews>
  <sheets>
    <sheet name="Subtitution" sheetId="1" r:id="rId1"/>
    <sheet name="Data" sheetId="2" r:id="rId2"/>
    <sheet name="Sheet3" sheetId="3" r:id="rId3"/>
  </sheets>
  <calcPr calcId="124519"/>
</workbook>
</file>

<file path=xl/calcChain.xml><?xml version="1.0" encoding="utf-8"?>
<calcChain xmlns="http://schemas.openxmlformats.org/spreadsheetml/2006/main">
  <c r="B23" i="2"/>
  <c r="C23"/>
  <c r="D23"/>
  <c r="E23"/>
  <c r="F23"/>
  <c r="G23"/>
  <c r="H23"/>
  <c r="I23"/>
  <c r="J23"/>
  <c r="K23"/>
  <c r="L23"/>
  <c r="M23"/>
  <c r="N23"/>
  <c r="B24"/>
  <c r="C24"/>
  <c r="D24"/>
  <c r="E24"/>
  <c r="F24"/>
  <c r="G24"/>
  <c r="H24"/>
  <c r="I24"/>
  <c r="J24"/>
  <c r="K24"/>
  <c r="L24"/>
  <c r="M24"/>
  <c r="N24" s="1"/>
  <c r="B25"/>
  <c r="C25"/>
  <c r="D25"/>
  <c r="E25"/>
  <c r="F25"/>
  <c r="G25"/>
  <c r="H25"/>
  <c r="I25"/>
  <c r="J25"/>
  <c r="K25"/>
  <c r="L25"/>
  <c r="M25"/>
  <c r="N25" s="1"/>
  <c r="B26"/>
  <c r="C26"/>
  <c r="D26"/>
  <c r="E26"/>
  <c r="F26"/>
  <c r="G26"/>
  <c r="H26"/>
  <c r="I26"/>
  <c r="J26"/>
  <c r="K26"/>
  <c r="L26"/>
  <c r="M26"/>
  <c r="N26"/>
  <c r="B27"/>
  <c r="C27"/>
  <c r="D27"/>
  <c r="E27"/>
  <c r="F27"/>
  <c r="G27"/>
  <c r="H27"/>
  <c r="I27"/>
  <c r="J27"/>
  <c r="K27"/>
  <c r="L27"/>
  <c r="M27"/>
  <c r="N27" s="1"/>
  <c r="B28"/>
  <c r="C28"/>
  <c r="D28"/>
  <c r="E28"/>
  <c r="F28"/>
  <c r="G28"/>
  <c r="H28"/>
  <c r="I28"/>
  <c r="J28"/>
  <c r="K28"/>
  <c r="L28"/>
  <c r="M28"/>
  <c r="N28" s="1"/>
  <c r="B29"/>
  <c r="C29"/>
  <c r="D29"/>
  <c r="E29"/>
  <c r="F29"/>
  <c r="G29"/>
  <c r="H29"/>
  <c r="I29"/>
  <c r="J29"/>
  <c r="K29"/>
  <c r="L29"/>
  <c r="M29"/>
  <c r="M22"/>
  <c r="L22"/>
  <c r="K22"/>
  <c r="J22"/>
  <c r="I22"/>
  <c r="H22"/>
  <c r="G22"/>
  <c r="F22"/>
  <c r="E22"/>
  <c r="D22"/>
  <c r="C22"/>
  <c r="B22"/>
  <c r="N22" l="1"/>
  <c r="N29"/>
  <c r="B21"/>
  <c r="C21" s="1"/>
  <c r="D21" s="1"/>
  <c r="E21" s="1"/>
  <c r="F21" s="1"/>
  <c r="G21" s="1"/>
  <c r="H21" s="1"/>
  <c r="I21" s="1"/>
  <c r="J21" s="1"/>
  <c r="K21" s="1"/>
  <c r="L21" s="1"/>
  <c r="M21" s="1"/>
  <c r="N9"/>
  <c r="N8"/>
  <c r="N7"/>
  <c r="N6"/>
  <c r="N5"/>
  <c r="N4"/>
  <c r="N3"/>
  <c r="N2"/>
  <c r="B1"/>
  <c r="C1" s="1"/>
  <c r="D1" s="1"/>
  <c r="E1" s="1"/>
  <c r="F1" s="1"/>
  <c r="G1" s="1"/>
  <c r="H1" s="1"/>
  <c r="I1" s="1"/>
  <c r="J1" s="1"/>
  <c r="K1" s="1"/>
  <c r="L1" s="1"/>
  <c r="M1" s="1"/>
</calcChain>
</file>

<file path=xl/sharedStrings.xml><?xml version="1.0" encoding="utf-8"?>
<sst xmlns="http://schemas.openxmlformats.org/spreadsheetml/2006/main" count="32" uniqueCount="14">
  <si>
    <t>Part Selected</t>
  </si>
  <si>
    <t>13-00051-00</t>
  </si>
  <si>
    <t>13-00156-00</t>
  </si>
  <si>
    <t>13-00053-13</t>
  </si>
  <si>
    <t>13-00162-00</t>
  </si>
  <si>
    <t>13-00054-02</t>
  </si>
  <si>
    <t>13-00163-00</t>
  </si>
  <si>
    <t>13-00057-00</t>
  </si>
  <si>
    <t>13-00057-02</t>
  </si>
  <si>
    <t>Substitution</t>
  </si>
  <si>
    <t>Item_Number</t>
  </si>
  <si>
    <t>Total Forecast</t>
  </si>
  <si>
    <t>Hello,</t>
  </si>
  <si>
    <t>I have a file for the forecast demand, some parts have substitution, what I need is if the part has substitution, the original demand will be added to the new part and original demand will be zero out, please see the attached file for reference.</t>
  </si>
</sst>
</file>

<file path=xl/styles.xml><?xml version="1.0" encoding="utf-8"?>
<styleSheet xmlns="http://schemas.openxmlformats.org/spreadsheetml/2006/main">
  <numFmts count="3">
    <numFmt numFmtId="164" formatCode="_-* #,##0.00_-;\-* #,##0.00_-;_-* &quot;-&quot;??_-;_-@_-"/>
    <numFmt numFmtId="165" formatCode="yyyy\-mm"/>
    <numFmt numFmtId="166" formatCode="_-* #,##0_-;\-* #,##0_-;_-* &quot;-&quot;??_-;_-@_-"/>
  </numFmts>
  <fonts count="6">
    <font>
      <sz val="10"/>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sz val="10"/>
      <color rgb="FF000000"/>
      <name val="Arial"/>
      <family val="2"/>
    </font>
    <font>
      <sz val="14"/>
      <color rgb="FF000000"/>
      <name val="Arial"/>
      <family val="2"/>
    </font>
  </fonts>
  <fills count="4">
    <fill>
      <patternFill patternType="none"/>
    </fill>
    <fill>
      <patternFill patternType="gray125"/>
    </fill>
    <fill>
      <patternFill patternType="solid">
        <fgColor theme="4" tint="0.59999389629810485"/>
        <bgColor indexed="64"/>
      </patternFill>
    </fill>
    <fill>
      <patternFill patternType="solid">
        <fgColor theme="8" tint="0.399945066682943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2">
    <xf numFmtId="0" fontId="0" fillId="0" borderId="0"/>
    <xf numFmtId="164" fontId="1" fillId="0" borderId="0" applyFont="0" applyFill="0" applyBorder="0" applyAlignment="0" applyProtection="0"/>
  </cellStyleXfs>
  <cellXfs count="14">
    <xf numFmtId="0" fontId="0" fillId="0" borderId="0" xfId="0"/>
    <xf numFmtId="0" fontId="2" fillId="2" borderId="1" xfId="0" applyFont="1" applyFill="1" applyBorder="1" applyProtection="1">
      <protection hidden="1"/>
    </xf>
    <xf numFmtId="165" fontId="3" fillId="3" borderId="4" xfId="0" applyNumberFormat="1" applyFont="1" applyFill="1" applyBorder="1" applyAlignment="1" applyProtection="1">
      <alignment horizontal="left"/>
      <protection hidden="1"/>
    </xf>
    <xf numFmtId="165" fontId="3" fillId="3" borderId="2" xfId="0" applyNumberFormat="1" applyFont="1" applyFill="1" applyBorder="1" applyAlignment="1" applyProtection="1">
      <alignment horizontal="left"/>
      <protection hidden="1"/>
    </xf>
    <xf numFmtId="165" fontId="3" fillId="3" borderId="3" xfId="0" applyNumberFormat="1" applyFont="1" applyFill="1" applyBorder="1" applyAlignment="1" applyProtection="1">
      <alignment horizontal="left"/>
      <protection hidden="1"/>
    </xf>
    <xf numFmtId="49" fontId="2" fillId="3" borderId="2" xfId="0" applyNumberFormat="1" applyFont="1" applyFill="1" applyBorder="1" applyAlignment="1" applyProtection="1">
      <alignment horizontal="left"/>
      <protection hidden="1"/>
    </xf>
    <xf numFmtId="0" fontId="2" fillId="2" borderId="1" xfId="0" applyFont="1" applyFill="1" applyBorder="1" applyProtection="1">
      <protection locked="0" hidden="1"/>
    </xf>
    <xf numFmtId="166" fontId="3" fillId="3" borderId="4" xfId="1" applyNumberFormat="1" applyFont="1" applyFill="1" applyBorder="1" applyAlignment="1" applyProtection="1">
      <alignment horizontal="center"/>
      <protection hidden="1"/>
    </xf>
    <xf numFmtId="166" fontId="2" fillId="3" borderId="2" xfId="1" applyNumberFormat="1" applyFont="1" applyFill="1" applyBorder="1" applyAlignment="1" applyProtection="1">
      <alignment horizontal="center"/>
      <protection hidden="1"/>
    </xf>
    <xf numFmtId="0" fontId="0" fillId="0" borderId="1" xfId="0" applyFill="1" applyBorder="1"/>
    <xf numFmtId="49" fontId="0" fillId="0" borderId="1" xfId="0" applyNumberFormat="1" applyFill="1" applyBorder="1" applyAlignment="1">
      <alignment wrapText="1"/>
    </xf>
    <xf numFmtId="0" fontId="4" fillId="0" borderId="0" xfId="0" applyFont="1" applyAlignment="1"/>
    <xf numFmtId="0" fontId="0" fillId="0" borderId="0" xfId="0" applyAlignment="1"/>
    <xf numFmtId="0" fontId="5" fillId="0" borderId="0" xfId="0" applyFont="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123825</xdr:colOff>
      <xdr:row>11</xdr:row>
      <xdr:rowOff>47625</xdr:rowOff>
    </xdr:from>
    <xdr:to>
      <xdr:col>7</xdr:col>
      <xdr:colOff>295275</xdr:colOff>
      <xdr:row>17</xdr:row>
      <xdr:rowOff>85725</xdr:rowOff>
    </xdr:to>
    <xdr:sp macro="" textlink="">
      <xdr:nvSpPr>
        <xdr:cNvPr id="3" name="Down Arrow 2"/>
        <xdr:cNvSpPr/>
      </xdr:nvSpPr>
      <xdr:spPr>
        <a:xfrm>
          <a:off x="3086100" y="1866900"/>
          <a:ext cx="619125" cy="10096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B5"/>
  <sheetViews>
    <sheetView workbookViewId="0">
      <pane ySplit="1" topLeftCell="A2" activePane="bottomLeft" state="frozen"/>
      <selection pane="bottomLeft" sqref="A1:B5"/>
    </sheetView>
  </sheetViews>
  <sheetFormatPr defaultRowHeight="12.75"/>
  <cols>
    <col min="1" max="1" width="13.85546875" customWidth="1"/>
    <col min="2" max="2" width="11.140625" bestFit="1" customWidth="1"/>
  </cols>
  <sheetData>
    <row r="1" spans="1:2">
      <c r="A1" s="9" t="s">
        <v>0</v>
      </c>
      <c r="B1" s="9" t="s">
        <v>9</v>
      </c>
    </row>
    <row r="2" spans="1:2">
      <c r="A2" s="10" t="s">
        <v>1</v>
      </c>
      <c r="B2" s="9" t="s">
        <v>2</v>
      </c>
    </row>
    <row r="3" spans="1:2">
      <c r="A3" s="9" t="s">
        <v>3</v>
      </c>
      <c r="B3" s="10" t="s">
        <v>4</v>
      </c>
    </row>
    <row r="4" spans="1:2">
      <c r="A4" s="9" t="s">
        <v>5</v>
      </c>
      <c r="B4" s="10" t="s">
        <v>6</v>
      </c>
    </row>
    <row r="5" spans="1:2">
      <c r="A5" s="10" t="s">
        <v>7</v>
      </c>
      <c r="B5" s="10" t="s">
        <v>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29"/>
  <sheetViews>
    <sheetView tabSelected="1" workbookViewId="0">
      <pane xSplit="1" ySplit="1" topLeftCell="B2" activePane="bottomRight" state="frozen"/>
      <selection pane="topRight" activeCell="B1" sqref="B1"/>
      <selection pane="bottomLeft" activeCell="A2" sqref="A2"/>
      <selection pane="bottomRight" activeCell="A24" sqref="A24"/>
    </sheetView>
  </sheetViews>
  <sheetFormatPr defaultRowHeight="12.75"/>
  <cols>
    <col min="1" max="1" width="10.85546875" bestFit="1" customWidth="1"/>
    <col min="2" max="13" width="6.7109375" bestFit="1" customWidth="1"/>
    <col min="14" max="14" width="11" bestFit="1" customWidth="1"/>
  </cols>
  <sheetData>
    <row r="1" spans="1:14">
      <c r="A1" s="1" t="s">
        <v>10</v>
      </c>
      <c r="B1" s="2">
        <f ca="1">DATE(YEAR(TODAY()),MONTH(TODAY()),1)</f>
        <v>41030</v>
      </c>
      <c r="C1" s="3">
        <f ca="1">DATE(YEAR(B1),MONTH(B1)+1,1)</f>
        <v>41061</v>
      </c>
      <c r="D1" s="3">
        <f t="shared" ref="D1:M1" ca="1" si="0">DATE(YEAR(C1),MONTH(C1)+1,1)</f>
        <v>41091</v>
      </c>
      <c r="E1" s="3">
        <f t="shared" ca="1" si="0"/>
        <v>41122</v>
      </c>
      <c r="F1" s="3">
        <f t="shared" ca="1" si="0"/>
        <v>41153</v>
      </c>
      <c r="G1" s="3">
        <f t="shared" ca="1" si="0"/>
        <v>41183</v>
      </c>
      <c r="H1" s="3">
        <f t="shared" ca="1" si="0"/>
        <v>41214</v>
      </c>
      <c r="I1" s="3">
        <f t="shared" ca="1" si="0"/>
        <v>41244</v>
      </c>
      <c r="J1" s="3">
        <f t="shared" ca="1" si="0"/>
        <v>41275</v>
      </c>
      <c r="K1" s="3">
        <f t="shared" ca="1" si="0"/>
        <v>41306</v>
      </c>
      <c r="L1" s="3">
        <f t="shared" ca="1" si="0"/>
        <v>41334</v>
      </c>
      <c r="M1" s="4">
        <f t="shared" ca="1" si="0"/>
        <v>41365</v>
      </c>
      <c r="N1" s="5" t="s">
        <v>11</v>
      </c>
    </row>
    <row r="2" spans="1:14">
      <c r="A2" s="6" t="s">
        <v>1</v>
      </c>
      <c r="B2" s="7">
        <v>405</v>
      </c>
      <c r="C2" s="7">
        <v>406</v>
      </c>
      <c r="D2" s="7">
        <v>348</v>
      </c>
      <c r="E2" s="7">
        <v>344</v>
      </c>
      <c r="F2" s="7">
        <v>342</v>
      </c>
      <c r="G2" s="7">
        <v>324</v>
      </c>
      <c r="H2" s="7">
        <v>327</v>
      </c>
      <c r="I2" s="7">
        <v>385</v>
      </c>
      <c r="J2" s="7">
        <v>419</v>
      </c>
      <c r="K2" s="7">
        <v>443</v>
      </c>
      <c r="L2" s="7">
        <v>526</v>
      </c>
      <c r="M2" s="7">
        <v>536</v>
      </c>
      <c r="N2" s="8">
        <f t="shared" ref="N2:N9" si="1">SUM(B2:M2)</f>
        <v>4805</v>
      </c>
    </row>
    <row r="3" spans="1:14">
      <c r="A3" s="6" t="s">
        <v>3</v>
      </c>
      <c r="B3" s="7">
        <v>57</v>
      </c>
      <c r="C3" s="7">
        <v>58</v>
      </c>
      <c r="D3" s="7">
        <v>80</v>
      </c>
      <c r="E3" s="7">
        <v>87</v>
      </c>
      <c r="F3" s="7">
        <v>95</v>
      </c>
      <c r="G3" s="7">
        <v>108</v>
      </c>
      <c r="H3" s="7">
        <v>106</v>
      </c>
      <c r="I3" s="7">
        <v>115</v>
      </c>
      <c r="J3" s="7">
        <v>33</v>
      </c>
      <c r="K3" s="7">
        <v>44</v>
      </c>
      <c r="L3" s="7">
        <v>78</v>
      </c>
      <c r="M3" s="7">
        <v>72</v>
      </c>
      <c r="N3" s="8">
        <f t="shared" si="1"/>
        <v>933</v>
      </c>
    </row>
    <row r="4" spans="1:14">
      <c r="A4" s="6" t="s">
        <v>5</v>
      </c>
      <c r="B4" s="7">
        <v>9</v>
      </c>
      <c r="C4" s="7">
        <v>9</v>
      </c>
      <c r="D4" s="7">
        <v>2</v>
      </c>
      <c r="E4" s="7">
        <v>2</v>
      </c>
      <c r="F4" s="7">
        <v>2</v>
      </c>
      <c r="G4" s="7">
        <v>1</v>
      </c>
      <c r="H4" s="7">
        <v>1</v>
      </c>
      <c r="I4" s="7">
        <v>2</v>
      </c>
      <c r="J4" s="7">
        <v>2</v>
      </c>
      <c r="K4" s="7">
        <v>3</v>
      </c>
      <c r="L4" s="7">
        <v>5</v>
      </c>
      <c r="M4" s="7">
        <v>4</v>
      </c>
      <c r="N4" s="8">
        <f t="shared" si="1"/>
        <v>42</v>
      </c>
    </row>
    <row r="5" spans="1:14">
      <c r="A5" s="6" t="s">
        <v>7</v>
      </c>
      <c r="B5" s="7">
        <v>345</v>
      </c>
      <c r="C5" s="7">
        <v>74</v>
      </c>
      <c r="D5" s="7">
        <v>222</v>
      </c>
      <c r="E5" s="7">
        <v>211</v>
      </c>
      <c r="F5" s="7">
        <v>222</v>
      </c>
      <c r="G5" s="7">
        <v>166</v>
      </c>
      <c r="H5" s="7">
        <v>170</v>
      </c>
      <c r="I5" s="7">
        <v>201</v>
      </c>
      <c r="J5" s="7">
        <v>99</v>
      </c>
      <c r="K5" s="7">
        <v>292</v>
      </c>
      <c r="L5" s="7">
        <v>245</v>
      </c>
      <c r="M5" s="7">
        <v>317</v>
      </c>
      <c r="N5" s="8">
        <f t="shared" si="1"/>
        <v>2564</v>
      </c>
    </row>
    <row r="6" spans="1:14">
      <c r="A6" s="6" t="s">
        <v>2</v>
      </c>
      <c r="B6" s="7">
        <v>1</v>
      </c>
      <c r="C6" s="7">
        <v>1</v>
      </c>
      <c r="D6" s="7">
        <v>1</v>
      </c>
      <c r="E6" s="7">
        <v>2</v>
      </c>
      <c r="F6" s="7">
        <v>2</v>
      </c>
      <c r="G6" s="7">
        <v>7</v>
      </c>
      <c r="H6" s="7">
        <v>7</v>
      </c>
      <c r="I6" s="7">
        <v>6</v>
      </c>
      <c r="J6" s="7">
        <v>1</v>
      </c>
      <c r="K6" s="7">
        <v>1</v>
      </c>
      <c r="L6" s="7">
        <v>2</v>
      </c>
      <c r="M6" s="7">
        <v>2</v>
      </c>
      <c r="N6" s="8">
        <f t="shared" si="1"/>
        <v>33</v>
      </c>
    </row>
    <row r="7" spans="1:14">
      <c r="A7" s="6" t="s">
        <v>4</v>
      </c>
      <c r="B7" s="7">
        <v>62</v>
      </c>
      <c r="C7" s="7">
        <v>65</v>
      </c>
      <c r="D7" s="7">
        <v>20</v>
      </c>
      <c r="E7" s="7">
        <v>31</v>
      </c>
      <c r="F7" s="7">
        <v>42</v>
      </c>
      <c r="G7" s="7">
        <v>163</v>
      </c>
      <c r="H7" s="7">
        <v>149</v>
      </c>
      <c r="I7" s="7">
        <v>153</v>
      </c>
      <c r="J7" s="7">
        <v>21</v>
      </c>
      <c r="K7" s="7">
        <v>23</v>
      </c>
      <c r="L7" s="7">
        <v>495</v>
      </c>
      <c r="M7" s="7">
        <v>96</v>
      </c>
      <c r="N7" s="8">
        <f t="shared" si="1"/>
        <v>1320</v>
      </c>
    </row>
    <row r="8" spans="1:14" ht="14.25" customHeight="1">
      <c r="A8" s="6" t="s">
        <v>6</v>
      </c>
      <c r="B8" s="7">
        <v>1</v>
      </c>
      <c r="C8" s="7">
        <v>1</v>
      </c>
      <c r="D8" s="7">
        <v>1</v>
      </c>
      <c r="E8" s="7">
        <v>2</v>
      </c>
      <c r="F8" s="7">
        <v>2</v>
      </c>
      <c r="G8" s="7">
        <v>2</v>
      </c>
      <c r="H8" s="7">
        <v>2</v>
      </c>
      <c r="I8" s="7">
        <v>2</v>
      </c>
      <c r="J8" s="7">
        <v>1</v>
      </c>
      <c r="K8" s="7">
        <v>1</v>
      </c>
      <c r="L8" s="7">
        <v>4</v>
      </c>
      <c r="M8" s="7">
        <v>1</v>
      </c>
      <c r="N8" s="8">
        <f t="shared" si="1"/>
        <v>20</v>
      </c>
    </row>
    <row r="9" spans="1:14" ht="14.25" customHeight="1">
      <c r="A9" s="6" t="s">
        <v>8</v>
      </c>
      <c r="B9" s="7">
        <v>79</v>
      </c>
      <c r="C9" s="7">
        <v>87</v>
      </c>
      <c r="D9" s="7">
        <v>196</v>
      </c>
      <c r="E9" s="7">
        <v>193</v>
      </c>
      <c r="F9" s="7">
        <v>175</v>
      </c>
      <c r="G9" s="7">
        <v>34</v>
      </c>
      <c r="H9" s="7">
        <v>47</v>
      </c>
      <c r="I9" s="7">
        <v>87</v>
      </c>
      <c r="J9" s="7">
        <v>276</v>
      </c>
      <c r="K9" s="7">
        <v>122</v>
      </c>
      <c r="L9" s="7">
        <v>575</v>
      </c>
      <c r="M9" s="7">
        <v>252</v>
      </c>
      <c r="N9" s="8">
        <f t="shared" si="1"/>
        <v>2123</v>
      </c>
    </row>
    <row r="21" spans="1:14">
      <c r="A21" s="1" t="s">
        <v>10</v>
      </c>
      <c r="B21" s="2">
        <f ca="1">DATE(YEAR(TODAY()),MONTH(TODAY()),1)</f>
        <v>41030</v>
      </c>
      <c r="C21" s="3">
        <f ca="1">DATE(YEAR(B21),MONTH(B21)+1,1)</f>
        <v>41061</v>
      </c>
      <c r="D21" s="3">
        <f t="shared" ref="D21" ca="1" si="2">DATE(YEAR(C21),MONTH(C21)+1,1)</f>
        <v>41091</v>
      </c>
      <c r="E21" s="3">
        <f t="shared" ref="E21" ca="1" si="3">DATE(YEAR(D21),MONTH(D21)+1,1)</f>
        <v>41122</v>
      </c>
      <c r="F21" s="3">
        <f t="shared" ref="F21" ca="1" si="4">DATE(YEAR(E21),MONTH(E21)+1,1)</f>
        <v>41153</v>
      </c>
      <c r="G21" s="3">
        <f t="shared" ref="G21" ca="1" si="5">DATE(YEAR(F21),MONTH(F21)+1,1)</f>
        <v>41183</v>
      </c>
      <c r="H21" s="3">
        <f t="shared" ref="H21" ca="1" si="6">DATE(YEAR(G21),MONTH(G21)+1,1)</f>
        <v>41214</v>
      </c>
      <c r="I21" s="3">
        <f t="shared" ref="I21" ca="1" si="7">DATE(YEAR(H21),MONTH(H21)+1,1)</f>
        <v>41244</v>
      </c>
      <c r="J21" s="3">
        <f t="shared" ref="J21" ca="1" si="8">DATE(YEAR(I21),MONTH(I21)+1,1)</f>
        <v>41275</v>
      </c>
      <c r="K21" s="3">
        <f t="shared" ref="K21" ca="1" si="9">DATE(YEAR(J21),MONTH(J21)+1,1)</f>
        <v>41306</v>
      </c>
      <c r="L21" s="3">
        <f t="shared" ref="L21" ca="1" si="10">DATE(YEAR(K21),MONTH(K21)+1,1)</f>
        <v>41334</v>
      </c>
      <c r="M21" s="4">
        <f t="shared" ref="M21" ca="1" si="11">DATE(YEAR(L21),MONTH(L21)+1,1)</f>
        <v>41365</v>
      </c>
      <c r="N21" s="5" t="s">
        <v>11</v>
      </c>
    </row>
    <row r="22" spans="1:14">
      <c r="A22" s="6" t="s">
        <v>1</v>
      </c>
      <c r="B22" s="7">
        <f>IF(ISNA(VLOOKUP(Data!$A22,Subtitution!$A$1:$A$5,1,0)),SUMIF($A$1:$A$9,$A22,$B$1:$B$9),)+SUMIF($A$1:$A$9,INDEX(Subtitution!$A$1:$A$5,MATCH($A22,Subtitution!$B$1:$B$5,0)),$B$1:$B$9)</f>
        <v>0</v>
      </c>
      <c r="C22" s="7">
        <f>IF(ISNA(VLOOKUP(Data!$A22,Subtitution!$A$1:$A$5,1,0)),SUMIF($A$1:$A$9,$A22,$C$1:$C$9),)+SUMIF($A$1:$A$9,INDEX(Subtitution!$A$1:$A$5,MATCH($A22,Subtitution!$B$1:$B$5,0)),$C$1:$C$9)</f>
        <v>0</v>
      </c>
      <c r="D22" s="7">
        <f>IF(ISNA(VLOOKUP(Data!$A22,Subtitution!$A$1:$A$5,1,0)),SUMIF($A$1:$A$9,$A22,$D$1:$D$9),)+SUMIF($A$1:$A$9,INDEX(Subtitution!$A$1:$A$5,MATCH($A22,Subtitution!$B$1:$B$5,0)),$D$1:$D$9)</f>
        <v>0</v>
      </c>
      <c r="E22" s="7">
        <f>IF(ISNA(VLOOKUP(Data!$A22,Subtitution!$A$1:$A$5,1,0)),SUMIF($A$1:$A$9,$A22,$E$1:$E$9),)+SUMIF($A$1:$A$9,INDEX(Subtitution!$A$1:$A$5,MATCH($A22,Subtitution!$B$1:$B$5,0)),$E$1:$E$9)</f>
        <v>0</v>
      </c>
      <c r="F22" s="7">
        <f>IF(ISNA(VLOOKUP(Data!$A22,Subtitution!$A$1:$A$5,1,0)),SUMIF($A$1:$A$9,$A22,$F$1:$F$9),)+SUMIF($A$1:$A$9,INDEX(Subtitution!$A$1:$A$5,MATCH($A22,Subtitution!$B$1:$B$5,0)),$F$1:$F$9)</f>
        <v>0</v>
      </c>
      <c r="G22" s="7">
        <f>IF(ISNA(VLOOKUP(Data!$A22,Subtitution!$A$1:$A$5,1,0)),SUMIF($A$1:$A$9,$A22,$G$1:$G$9),)+SUMIF($A$1:$A$9,INDEX(Subtitution!$A$1:$A$5,MATCH($A22,Subtitution!$B$1:$B$5,0)),$G$1:$G$9)</f>
        <v>0</v>
      </c>
      <c r="H22" s="7">
        <f>IF(ISNA(VLOOKUP(Data!$A22,Subtitution!$A$1:$A$5,1,0)),SUMIF($A$1:$A$9,$A22,$H$1:$H$9),)+SUMIF($A$1:$A$9,INDEX(Subtitution!$A$1:$A$5,MATCH($A22,Subtitution!$B$1:$B$5,0)),$H$1:$H$9)</f>
        <v>0</v>
      </c>
      <c r="I22" s="7">
        <f>IF(ISNA(VLOOKUP(Data!$A22,Subtitution!$A$1:$A$5,1,0)),SUMIF($A$1:$A$9,$A22,$I$1:$I$9),)+SUMIF($A$1:$A$9,INDEX(Subtitution!$A$1:$A$5,MATCH($A22,Subtitution!$B$1:$B$5,0)),$I$1:$I$9)</f>
        <v>0</v>
      </c>
      <c r="J22" s="7">
        <f>IF(ISNA(VLOOKUP(Data!$A22,Subtitution!$A$1:$A$5,1,0)),SUMIF($A$1:$A$9,$A22,$J$1:$J$9),)+SUMIF($A$1:$A$9,INDEX(Subtitution!$A$1:$A$5,MATCH($A22,Subtitution!$B$1:$B$5,0)),$J$1:$J$9)</f>
        <v>0</v>
      </c>
      <c r="K22" s="7">
        <f>IF(ISNA(VLOOKUP(Data!$A22,Subtitution!$A$1:$A$5,1,0)),SUMIF($A$1:$A$9,$A22,$K$1:$K$9),)+SUMIF($A$1:$A$9,INDEX(Subtitution!$A$1:$A$5,MATCH($A22,Subtitution!$B$1:$B$5,0)),$K$1:$K$9)</f>
        <v>0</v>
      </c>
      <c r="L22" s="7">
        <f>IF(ISNA(VLOOKUP(Data!$A22,Subtitution!$A$1:$A$5,1,0)),SUMIF($A$1:$A$9,$A22,$L$1:$L$9),)+SUMIF($A$1:$A$9,INDEX(Subtitution!$A$1:$A$5,MATCH($A22,Subtitution!$B$1:$B$5,0)),$L$1:$L$9)</f>
        <v>0</v>
      </c>
      <c r="M22" s="7">
        <f>IF(ISNA(VLOOKUP(Data!$A22,Subtitution!$A$1:$A$5,1,0)),SUMIF($A$1:$A$9,$A22,$M$1:$M$9),)+SUMIF($A$1:$A$9,INDEX(Subtitution!$A$1:$A$5,MATCH($A22,Subtitution!$B$1:$B$5,0)),$M$1:$M$9)</f>
        <v>0</v>
      </c>
      <c r="N22" s="7">
        <f>SUM(B22:M22)</f>
        <v>0</v>
      </c>
    </row>
    <row r="23" spans="1:14">
      <c r="A23" s="6" t="s">
        <v>3</v>
      </c>
      <c r="B23" s="7">
        <f>IF(ISNA(VLOOKUP(Data!$A23,Subtitution!$A$1:$A$5,1,0)),SUMIF($A$1:$A$9,$A23,$B$1:$B$9),)+SUMIF($A$1:$A$9,INDEX(Subtitution!$A$1:$A$5,MATCH($A23,Subtitution!$B$1:$B$5,0)),$B$1:$B$9)</f>
        <v>0</v>
      </c>
      <c r="C23" s="7">
        <f>IF(ISNA(VLOOKUP(Data!$A23,Subtitution!$A$1:$A$5,1,0)),SUMIF($A$1:$A$9,$A23,$C$1:$C$9),)+SUMIF($A$1:$A$9,INDEX(Subtitution!$A$1:$A$5,MATCH($A23,Subtitution!$B$1:$B$5,0)),$C$1:$C$9)</f>
        <v>0</v>
      </c>
      <c r="D23" s="7">
        <f>IF(ISNA(VLOOKUP(Data!$A23,Subtitution!$A$1:$A$5,1,0)),SUMIF($A$1:$A$9,$A23,$D$1:$D$9),)+SUMIF($A$1:$A$9,INDEX(Subtitution!$A$1:$A$5,MATCH($A23,Subtitution!$B$1:$B$5,0)),$D$1:$D$9)</f>
        <v>0</v>
      </c>
      <c r="E23" s="7">
        <f>IF(ISNA(VLOOKUP(Data!$A23,Subtitution!$A$1:$A$5,1,0)),SUMIF($A$1:$A$9,$A23,$E$1:$E$9),)+SUMIF($A$1:$A$9,INDEX(Subtitution!$A$1:$A$5,MATCH($A23,Subtitution!$B$1:$B$5,0)),$E$1:$E$9)</f>
        <v>0</v>
      </c>
      <c r="F23" s="7">
        <f>IF(ISNA(VLOOKUP(Data!$A23,Subtitution!$A$1:$A$5,1,0)),SUMIF($A$1:$A$9,$A23,$F$1:$F$9),)+SUMIF($A$1:$A$9,INDEX(Subtitution!$A$1:$A$5,MATCH($A23,Subtitution!$B$1:$B$5,0)),$F$1:$F$9)</f>
        <v>0</v>
      </c>
      <c r="G23" s="7">
        <f>IF(ISNA(VLOOKUP(Data!$A23,Subtitution!$A$1:$A$5,1,0)),SUMIF($A$1:$A$9,$A23,$G$1:$G$9),)+SUMIF($A$1:$A$9,INDEX(Subtitution!$A$1:$A$5,MATCH($A23,Subtitution!$B$1:$B$5,0)),$G$1:$G$9)</f>
        <v>0</v>
      </c>
      <c r="H23" s="7">
        <f>IF(ISNA(VLOOKUP(Data!$A23,Subtitution!$A$1:$A$5,1,0)),SUMIF($A$1:$A$9,$A23,$H$1:$H$9),)+SUMIF($A$1:$A$9,INDEX(Subtitution!$A$1:$A$5,MATCH($A23,Subtitution!$B$1:$B$5,0)),$H$1:$H$9)</f>
        <v>0</v>
      </c>
      <c r="I23" s="7">
        <f>IF(ISNA(VLOOKUP(Data!$A23,Subtitution!$A$1:$A$5,1,0)),SUMIF($A$1:$A$9,$A23,$I$1:$I$9),)+SUMIF($A$1:$A$9,INDEX(Subtitution!$A$1:$A$5,MATCH($A23,Subtitution!$B$1:$B$5,0)),$I$1:$I$9)</f>
        <v>0</v>
      </c>
      <c r="J23" s="7">
        <f>IF(ISNA(VLOOKUP(Data!$A23,Subtitution!$A$1:$A$5,1,0)),SUMIF($A$1:$A$9,$A23,$J$1:$J$9),)+SUMIF($A$1:$A$9,INDEX(Subtitution!$A$1:$A$5,MATCH($A23,Subtitution!$B$1:$B$5,0)),$J$1:$J$9)</f>
        <v>0</v>
      </c>
      <c r="K23" s="7">
        <f>IF(ISNA(VLOOKUP(Data!$A23,Subtitution!$A$1:$A$5,1,0)),SUMIF($A$1:$A$9,$A23,$K$1:$K$9),)+SUMIF($A$1:$A$9,INDEX(Subtitution!$A$1:$A$5,MATCH($A23,Subtitution!$B$1:$B$5,0)),$K$1:$K$9)</f>
        <v>0</v>
      </c>
      <c r="L23" s="7">
        <f>IF(ISNA(VLOOKUP(Data!$A23,Subtitution!$A$1:$A$5,1,0)),SUMIF($A$1:$A$9,$A23,$L$1:$L$9),)+SUMIF($A$1:$A$9,INDEX(Subtitution!$A$1:$A$5,MATCH($A23,Subtitution!$B$1:$B$5,0)),$L$1:$L$9)</f>
        <v>0</v>
      </c>
      <c r="M23" s="7">
        <f>IF(ISNA(VLOOKUP(Data!$A23,Subtitution!$A$1:$A$5,1,0)),SUMIF($A$1:$A$9,$A23,$M$1:$M$9),)+SUMIF($A$1:$A$9,INDEX(Subtitution!$A$1:$A$5,MATCH($A23,Subtitution!$B$1:$B$5,0)),$M$1:$M$9)</f>
        <v>0</v>
      </c>
      <c r="N23" s="7">
        <f t="shared" ref="N23:N29" si="12">SUM(B23:M23)</f>
        <v>0</v>
      </c>
    </row>
    <row r="24" spans="1:14">
      <c r="A24" s="6" t="s">
        <v>5</v>
      </c>
      <c r="B24" s="7">
        <f>IF(ISNA(VLOOKUP(Data!$A24,Subtitution!$A$1:$A$5,1,0)),SUMIF($A$1:$A$9,$A24,$B$1:$B$9),)+SUMIF($A$1:$A$9,INDEX(Subtitution!$A$1:$A$5,MATCH($A24,Subtitution!$B$1:$B$5,0)),$B$1:$B$9)</f>
        <v>0</v>
      </c>
      <c r="C24" s="7">
        <f>IF(ISNA(VLOOKUP(Data!$A24,Subtitution!$A$1:$A$5,1,0)),SUMIF($A$1:$A$9,$A24,$C$1:$C$9),)+SUMIF($A$1:$A$9,INDEX(Subtitution!$A$1:$A$5,MATCH($A24,Subtitution!$B$1:$B$5,0)),$C$1:$C$9)</f>
        <v>0</v>
      </c>
      <c r="D24" s="7">
        <f>IF(ISNA(VLOOKUP(Data!$A24,Subtitution!$A$1:$A$5,1,0)),SUMIF($A$1:$A$9,$A24,$D$1:$D$9),)+SUMIF($A$1:$A$9,INDEX(Subtitution!$A$1:$A$5,MATCH($A24,Subtitution!$B$1:$B$5,0)),$D$1:$D$9)</f>
        <v>0</v>
      </c>
      <c r="E24" s="7">
        <f>IF(ISNA(VLOOKUP(Data!$A24,Subtitution!$A$1:$A$5,1,0)),SUMIF($A$1:$A$9,$A24,$E$1:$E$9),)+SUMIF($A$1:$A$9,INDEX(Subtitution!$A$1:$A$5,MATCH($A24,Subtitution!$B$1:$B$5,0)),$E$1:$E$9)</f>
        <v>0</v>
      </c>
      <c r="F24" s="7">
        <f>IF(ISNA(VLOOKUP(Data!$A24,Subtitution!$A$1:$A$5,1,0)),SUMIF($A$1:$A$9,$A24,$F$1:$F$9),)+SUMIF($A$1:$A$9,INDEX(Subtitution!$A$1:$A$5,MATCH($A24,Subtitution!$B$1:$B$5,0)),$F$1:$F$9)</f>
        <v>0</v>
      </c>
      <c r="G24" s="7">
        <f>IF(ISNA(VLOOKUP(Data!$A24,Subtitution!$A$1:$A$5,1,0)),SUMIF($A$1:$A$9,$A24,$G$1:$G$9),)+SUMIF($A$1:$A$9,INDEX(Subtitution!$A$1:$A$5,MATCH($A24,Subtitution!$B$1:$B$5,0)),$G$1:$G$9)</f>
        <v>0</v>
      </c>
      <c r="H24" s="7">
        <f>IF(ISNA(VLOOKUP(Data!$A24,Subtitution!$A$1:$A$5,1,0)),SUMIF($A$1:$A$9,$A24,$H$1:$H$9),)+SUMIF($A$1:$A$9,INDEX(Subtitution!$A$1:$A$5,MATCH($A24,Subtitution!$B$1:$B$5,0)),$H$1:$H$9)</f>
        <v>0</v>
      </c>
      <c r="I24" s="7">
        <f>IF(ISNA(VLOOKUP(Data!$A24,Subtitution!$A$1:$A$5,1,0)),SUMIF($A$1:$A$9,$A24,$I$1:$I$9),)+SUMIF($A$1:$A$9,INDEX(Subtitution!$A$1:$A$5,MATCH($A24,Subtitution!$B$1:$B$5,0)),$I$1:$I$9)</f>
        <v>0</v>
      </c>
      <c r="J24" s="7">
        <f>IF(ISNA(VLOOKUP(Data!$A24,Subtitution!$A$1:$A$5,1,0)),SUMIF($A$1:$A$9,$A24,$J$1:$J$9),)+SUMIF($A$1:$A$9,INDEX(Subtitution!$A$1:$A$5,MATCH($A24,Subtitution!$B$1:$B$5,0)),$J$1:$J$9)</f>
        <v>0</v>
      </c>
      <c r="K24" s="7">
        <f>IF(ISNA(VLOOKUP(Data!$A24,Subtitution!$A$1:$A$5,1,0)),SUMIF($A$1:$A$9,$A24,$K$1:$K$9),)+SUMIF($A$1:$A$9,INDEX(Subtitution!$A$1:$A$5,MATCH($A24,Subtitution!$B$1:$B$5,0)),$K$1:$K$9)</f>
        <v>0</v>
      </c>
      <c r="L24" s="7">
        <f>IF(ISNA(VLOOKUP(Data!$A24,Subtitution!$A$1:$A$5,1,0)),SUMIF($A$1:$A$9,$A24,$L$1:$L$9),)+SUMIF($A$1:$A$9,INDEX(Subtitution!$A$1:$A$5,MATCH($A24,Subtitution!$B$1:$B$5,0)),$L$1:$L$9)</f>
        <v>0</v>
      </c>
      <c r="M24" s="7">
        <f>IF(ISNA(VLOOKUP(Data!$A24,Subtitution!$A$1:$A$5,1,0)),SUMIF($A$1:$A$9,$A24,$M$1:$M$9),)+SUMIF($A$1:$A$9,INDEX(Subtitution!$A$1:$A$5,MATCH($A24,Subtitution!$B$1:$B$5,0)),$M$1:$M$9)</f>
        <v>0</v>
      </c>
      <c r="N24" s="7">
        <f t="shared" si="12"/>
        <v>0</v>
      </c>
    </row>
    <row r="25" spans="1:14">
      <c r="A25" s="6" t="s">
        <v>7</v>
      </c>
      <c r="B25" s="7">
        <f>IF(ISNA(VLOOKUP(Data!$A25,Subtitution!$A$1:$A$5,1,0)),SUMIF($A$1:$A$9,$A25,$B$1:$B$9),)+SUMIF($A$1:$A$9,INDEX(Subtitution!$A$1:$A$5,MATCH($A25,Subtitution!$B$1:$B$5,0)),$B$1:$B$9)</f>
        <v>0</v>
      </c>
      <c r="C25" s="7">
        <f>IF(ISNA(VLOOKUP(Data!$A25,Subtitution!$A$1:$A$5,1,0)),SUMIF($A$1:$A$9,$A25,$C$1:$C$9),)+SUMIF($A$1:$A$9,INDEX(Subtitution!$A$1:$A$5,MATCH($A25,Subtitution!$B$1:$B$5,0)),$C$1:$C$9)</f>
        <v>0</v>
      </c>
      <c r="D25" s="7">
        <f>IF(ISNA(VLOOKUP(Data!$A25,Subtitution!$A$1:$A$5,1,0)),SUMIF($A$1:$A$9,$A25,$D$1:$D$9),)+SUMIF($A$1:$A$9,INDEX(Subtitution!$A$1:$A$5,MATCH($A25,Subtitution!$B$1:$B$5,0)),$D$1:$D$9)</f>
        <v>0</v>
      </c>
      <c r="E25" s="7">
        <f>IF(ISNA(VLOOKUP(Data!$A25,Subtitution!$A$1:$A$5,1,0)),SUMIF($A$1:$A$9,$A25,$E$1:$E$9),)+SUMIF($A$1:$A$9,INDEX(Subtitution!$A$1:$A$5,MATCH($A25,Subtitution!$B$1:$B$5,0)),$E$1:$E$9)</f>
        <v>0</v>
      </c>
      <c r="F25" s="7">
        <f>IF(ISNA(VLOOKUP(Data!$A25,Subtitution!$A$1:$A$5,1,0)),SUMIF($A$1:$A$9,$A25,$F$1:$F$9),)+SUMIF($A$1:$A$9,INDEX(Subtitution!$A$1:$A$5,MATCH($A25,Subtitution!$B$1:$B$5,0)),$F$1:$F$9)</f>
        <v>0</v>
      </c>
      <c r="G25" s="7">
        <f>IF(ISNA(VLOOKUP(Data!$A25,Subtitution!$A$1:$A$5,1,0)),SUMIF($A$1:$A$9,$A25,$G$1:$G$9),)+SUMIF($A$1:$A$9,INDEX(Subtitution!$A$1:$A$5,MATCH($A25,Subtitution!$B$1:$B$5,0)),$G$1:$G$9)</f>
        <v>0</v>
      </c>
      <c r="H25" s="7">
        <f>IF(ISNA(VLOOKUP(Data!$A25,Subtitution!$A$1:$A$5,1,0)),SUMIF($A$1:$A$9,$A25,$H$1:$H$9),)+SUMIF($A$1:$A$9,INDEX(Subtitution!$A$1:$A$5,MATCH($A25,Subtitution!$B$1:$B$5,0)),$H$1:$H$9)</f>
        <v>0</v>
      </c>
      <c r="I25" s="7">
        <f>IF(ISNA(VLOOKUP(Data!$A25,Subtitution!$A$1:$A$5,1,0)),SUMIF($A$1:$A$9,$A25,$I$1:$I$9),)+SUMIF($A$1:$A$9,INDEX(Subtitution!$A$1:$A$5,MATCH($A25,Subtitution!$B$1:$B$5,0)),$I$1:$I$9)</f>
        <v>0</v>
      </c>
      <c r="J25" s="7">
        <f>IF(ISNA(VLOOKUP(Data!$A25,Subtitution!$A$1:$A$5,1,0)),SUMIF($A$1:$A$9,$A25,$J$1:$J$9),)+SUMIF($A$1:$A$9,INDEX(Subtitution!$A$1:$A$5,MATCH($A25,Subtitution!$B$1:$B$5,0)),$J$1:$J$9)</f>
        <v>0</v>
      </c>
      <c r="K25" s="7">
        <f>IF(ISNA(VLOOKUP(Data!$A25,Subtitution!$A$1:$A$5,1,0)),SUMIF($A$1:$A$9,$A25,$K$1:$K$9),)+SUMIF($A$1:$A$9,INDEX(Subtitution!$A$1:$A$5,MATCH($A25,Subtitution!$B$1:$B$5,0)),$K$1:$K$9)</f>
        <v>0</v>
      </c>
      <c r="L25" s="7">
        <f>IF(ISNA(VLOOKUP(Data!$A25,Subtitution!$A$1:$A$5,1,0)),SUMIF($A$1:$A$9,$A25,$L$1:$L$9),)+SUMIF($A$1:$A$9,INDEX(Subtitution!$A$1:$A$5,MATCH($A25,Subtitution!$B$1:$B$5,0)),$L$1:$L$9)</f>
        <v>0</v>
      </c>
      <c r="M25" s="7">
        <f>IF(ISNA(VLOOKUP(Data!$A25,Subtitution!$A$1:$A$5,1,0)),SUMIF($A$1:$A$9,$A25,$M$1:$M$9),)+SUMIF($A$1:$A$9,INDEX(Subtitution!$A$1:$A$5,MATCH($A25,Subtitution!$B$1:$B$5,0)),$M$1:$M$9)</f>
        <v>0</v>
      </c>
      <c r="N25" s="7">
        <f t="shared" si="12"/>
        <v>0</v>
      </c>
    </row>
    <row r="26" spans="1:14">
      <c r="A26" s="6" t="s">
        <v>2</v>
      </c>
      <c r="B26" s="7">
        <f>IF(ISNA(VLOOKUP(Data!$A26,Subtitution!$A$1:$A$5,1,0)),SUMIF($A$1:$A$9,$A26,$B$1:$B$9),)+SUMIF($A$1:$A$9,INDEX(Subtitution!$A$1:$A$5,MATCH($A26,Subtitution!$B$1:$B$5,0)),$B$1:$B$9)</f>
        <v>406</v>
      </c>
      <c r="C26" s="7">
        <f>IF(ISNA(VLOOKUP(Data!$A26,Subtitution!$A$1:$A$5,1,0)),SUMIF($A$1:$A$9,$A26,$C$1:$C$9),)+SUMIF($A$1:$A$9,INDEX(Subtitution!$A$1:$A$5,MATCH($A26,Subtitution!$B$1:$B$5,0)),$C$1:$C$9)</f>
        <v>407</v>
      </c>
      <c r="D26" s="7">
        <f>IF(ISNA(VLOOKUP(Data!$A26,Subtitution!$A$1:$A$5,1,0)),SUMIF($A$1:$A$9,$A26,$D$1:$D$9),)+SUMIF($A$1:$A$9,INDEX(Subtitution!$A$1:$A$5,MATCH($A26,Subtitution!$B$1:$B$5,0)),$D$1:$D$9)</f>
        <v>349</v>
      </c>
      <c r="E26" s="7">
        <f>IF(ISNA(VLOOKUP(Data!$A26,Subtitution!$A$1:$A$5,1,0)),SUMIF($A$1:$A$9,$A26,$E$1:$E$9),)+SUMIF($A$1:$A$9,INDEX(Subtitution!$A$1:$A$5,MATCH($A26,Subtitution!$B$1:$B$5,0)),$E$1:$E$9)</f>
        <v>346</v>
      </c>
      <c r="F26" s="7">
        <f>IF(ISNA(VLOOKUP(Data!$A26,Subtitution!$A$1:$A$5,1,0)),SUMIF($A$1:$A$9,$A26,$F$1:$F$9),)+SUMIF($A$1:$A$9,INDEX(Subtitution!$A$1:$A$5,MATCH($A26,Subtitution!$B$1:$B$5,0)),$F$1:$F$9)</f>
        <v>344</v>
      </c>
      <c r="G26" s="7">
        <f>IF(ISNA(VLOOKUP(Data!$A26,Subtitution!$A$1:$A$5,1,0)),SUMIF($A$1:$A$9,$A26,$G$1:$G$9),)+SUMIF($A$1:$A$9,INDEX(Subtitution!$A$1:$A$5,MATCH($A26,Subtitution!$B$1:$B$5,0)),$G$1:$G$9)</f>
        <v>331</v>
      </c>
      <c r="H26" s="7">
        <f>IF(ISNA(VLOOKUP(Data!$A26,Subtitution!$A$1:$A$5,1,0)),SUMIF($A$1:$A$9,$A26,$H$1:$H$9),)+SUMIF($A$1:$A$9,INDEX(Subtitution!$A$1:$A$5,MATCH($A26,Subtitution!$B$1:$B$5,0)),$H$1:$H$9)</f>
        <v>334</v>
      </c>
      <c r="I26" s="7">
        <f>IF(ISNA(VLOOKUP(Data!$A26,Subtitution!$A$1:$A$5,1,0)),SUMIF($A$1:$A$9,$A26,$I$1:$I$9),)+SUMIF($A$1:$A$9,INDEX(Subtitution!$A$1:$A$5,MATCH($A26,Subtitution!$B$1:$B$5,0)),$I$1:$I$9)</f>
        <v>391</v>
      </c>
      <c r="J26" s="7">
        <f>IF(ISNA(VLOOKUP(Data!$A26,Subtitution!$A$1:$A$5,1,0)),SUMIF($A$1:$A$9,$A26,$J$1:$J$9),)+SUMIF($A$1:$A$9,INDEX(Subtitution!$A$1:$A$5,MATCH($A26,Subtitution!$B$1:$B$5,0)),$J$1:$J$9)</f>
        <v>420</v>
      </c>
      <c r="K26" s="7">
        <f>IF(ISNA(VLOOKUP(Data!$A26,Subtitution!$A$1:$A$5,1,0)),SUMIF($A$1:$A$9,$A26,$K$1:$K$9),)+SUMIF($A$1:$A$9,INDEX(Subtitution!$A$1:$A$5,MATCH($A26,Subtitution!$B$1:$B$5,0)),$K$1:$K$9)</f>
        <v>444</v>
      </c>
      <c r="L26" s="7">
        <f>IF(ISNA(VLOOKUP(Data!$A26,Subtitution!$A$1:$A$5,1,0)),SUMIF($A$1:$A$9,$A26,$L$1:$L$9),)+SUMIF($A$1:$A$9,INDEX(Subtitution!$A$1:$A$5,MATCH($A26,Subtitution!$B$1:$B$5,0)),$L$1:$L$9)</f>
        <v>528</v>
      </c>
      <c r="M26" s="7">
        <f>IF(ISNA(VLOOKUP(Data!$A26,Subtitution!$A$1:$A$5,1,0)),SUMIF($A$1:$A$9,$A26,$M$1:$M$9),)+SUMIF($A$1:$A$9,INDEX(Subtitution!$A$1:$A$5,MATCH($A26,Subtitution!$B$1:$B$5,0)),$M$1:$M$9)</f>
        <v>538</v>
      </c>
      <c r="N26" s="7">
        <f t="shared" si="12"/>
        <v>4838</v>
      </c>
    </row>
    <row r="27" spans="1:14">
      <c r="A27" s="6" t="s">
        <v>4</v>
      </c>
      <c r="B27" s="7">
        <f>IF(ISNA(VLOOKUP(Data!$A27,Subtitution!$A$1:$A$5,1,0)),SUMIF($A$1:$A$9,$A27,$B$1:$B$9),)+SUMIF($A$1:$A$9,INDEX(Subtitution!$A$1:$A$5,MATCH($A27,Subtitution!$B$1:$B$5,0)),$B$1:$B$9)</f>
        <v>119</v>
      </c>
      <c r="C27" s="7">
        <f>IF(ISNA(VLOOKUP(Data!$A27,Subtitution!$A$1:$A$5,1,0)),SUMIF($A$1:$A$9,$A27,$C$1:$C$9),)+SUMIF($A$1:$A$9,INDEX(Subtitution!$A$1:$A$5,MATCH($A27,Subtitution!$B$1:$B$5,0)),$C$1:$C$9)</f>
        <v>123</v>
      </c>
      <c r="D27" s="7">
        <f>IF(ISNA(VLOOKUP(Data!$A27,Subtitution!$A$1:$A$5,1,0)),SUMIF($A$1:$A$9,$A27,$D$1:$D$9),)+SUMIF($A$1:$A$9,INDEX(Subtitution!$A$1:$A$5,MATCH($A27,Subtitution!$B$1:$B$5,0)),$D$1:$D$9)</f>
        <v>100</v>
      </c>
      <c r="E27" s="7">
        <f>IF(ISNA(VLOOKUP(Data!$A27,Subtitution!$A$1:$A$5,1,0)),SUMIF($A$1:$A$9,$A27,$E$1:$E$9),)+SUMIF($A$1:$A$9,INDEX(Subtitution!$A$1:$A$5,MATCH($A27,Subtitution!$B$1:$B$5,0)),$E$1:$E$9)</f>
        <v>118</v>
      </c>
      <c r="F27" s="7">
        <f>IF(ISNA(VLOOKUP(Data!$A27,Subtitution!$A$1:$A$5,1,0)),SUMIF($A$1:$A$9,$A27,$F$1:$F$9),)+SUMIF($A$1:$A$9,INDEX(Subtitution!$A$1:$A$5,MATCH($A27,Subtitution!$B$1:$B$5,0)),$F$1:$F$9)</f>
        <v>137</v>
      </c>
      <c r="G27" s="7">
        <f>IF(ISNA(VLOOKUP(Data!$A27,Subtitution!$A$1:$A$5,1,0)),SUMIF($A$1:$A$9,$A27,$G$1:$G$9),)+SUMIF($A$1:$A$9,INDEX(Subtitution!$A$1:$A$5,MATCH($A27,Subtitution!$B$1:$B$5,0)),$G$1:$G$9)</f>
        <v>271</v>
      </c>
      <c r="H27" s="7">
        <f>IF(ISNA(VLOOKUP(Data!$A27,Subtitution!$A$1:$A$5,1,0)),SUMIF($A$1:$A$9,$A27,$H$1:$H$9),)+SUMIF($A$1:$A$9,INDEX(Subtitution!$A$1:$A$5,MATCH($A27,Subtitution!$B$1:$B$5,0)),$H$1:$H$9)</f>
        <v>255</v>
      </c>
      <c r="I27" s="7">
        <f>IF(ISNA(VLOOKUP(Data!$A27,Subtitution!$A$1:$A$5,1,0)),SUMIF($A$1:$A$9,$A27,$I$1:$I$9),)+SUMIF($A$1:$A$9,INDEX(Subtitution!$A$1:$A$5,MATCH($A27,Subtitution!$B$1:$B$5,0)),$I$1:$I$9)</f>
        <v>268</v>
      </c>
      <c r="J27" s="7">
        <f>IF(ISNA(VLOOKUP(Data!$A27,Subtitution!$A$1:$A$5,1,0)),SUMIF($A$1:$A$9,$A27,$J$1:$J$9),)+SUMIF($A$1:$A$9,INDEX(Subtitution!$A$1:$A$5,MATCH($A27,Subtitution!$B$1:$B$5,0)),$J$1:$J$9)</f>
        <v>54</v>
      </c>
      <c r="K27" s="7">
        <f>IF(ISNA(VLOOKUP(Data!$A27,Subtitution!$A$1:$A$5,1,0)),SUMIF($A$1:$A$9,$A27,$K$1:$K$9),)+SUMIF($A$1:$A$9,INDEX(Subtitution!$A$1:$A$5,MATCH($A27,Subtitution!$B$1:$B$5,0)),$K$1:$K$9)</f>
        <v>67</v>
      </c>
      <c r="L27" s="7">
        <f>IF(ISNA(VLOOKUP(Data!$A27,Subtitution!$A$1:$A$5,1,0)),SUMIF($A$1:$A$9,$A27,$L$1:$L$9),)+SUMIF($A$1:$A$9,INDEX(Subtitution!$A$1:$A$5,MATCH($A27,Subtitution!$B$1:$B$5,0)),$L$1:$L$9)</f>
        <v>573</v>
      </c>
      <c r="M27" s="7">
        <f>IF(ISNA(VLOOKUP(Data!$A27,Subtitution!$A$1:$A$5,1,0)),SUMIF($A$1:$A$9,$A27,$M$1:$M$9),)+SUMIF($A$1:$A$9,INDEX(Subtitution!$A$1:$A$5,MATCH($A27,Subtitution!$B$1:$B$5,0)),$M$1:$M$9)</f>
        <v>168</v>
      </c>
      <c r="N27" s="7">
        <f t="shared" si="12"/>
        <v>2253</v>
      </c>
    </row>
    <row r="28" spans="1:14">
      <c r="A28" s="6" t="s">
        <v>6</v>
      </c>
      <c r="B28" s="7">
        <f>IF(ISNA(VLOOKUP(Data!$A28,Subtitution!$A$1:$A$5,1,0)),SUMIF($A$1:$A$9,$A28,$B$1:$B$9),)+SUMIF($A$1:$A$9,INDEX(Subtitution!$A$1:$A$5,MATCH($A28,Subtitution!$B$1:$B$5,0)),$B$1:$B$9)</f>
        <v>10</v>
      </c>
      <c r="C28" s="7">
        <f>IF(ISNA(VLOOKUP(Data!$A28,Subtitution!$A$1:$A$5,1,0)),SUMIF($A$1:$A$9,$A28,$C$1:$C$9),)+SUMIF($A$1:$A$9,INDEX(Subtitution!$A$1:$A$5,MATCH($A28,Subtitution!$B$1:$B$5,0)),$C$1:$C$9)</f>
        <v>10</v>
      </c>
      <c r="D28" s="7">
        <f>IF(ISNA(VLOOKUP(Data!$A28,Subtitution!$A$1:$A$5,1,0)),SUMIF($A$1:$A$9,$A28,$D$1:$D$9),)+SUMIF($A$1:$A$9,INDEX(Subtitution!$A$1:$A$5,MATCH($A28,Subtitution!$B$1:$B$5,0)),$D$1:$D$9)</f>
        <v>3</v>
      </c>
      <c r="E28" s="7">
        <f>IF(ISNA(VLOOKUP(Data!$A28,Subtitution!$A$1:$A$5,1,0)),SUMIF($A$1:$A$9,$A28,$E$1:$E$9),)+SUMIF($A$1:$A$9,INDEX(Subtitution!$A$1:$A$5,MATCH($A28,Subtitution!$B$1:$B$5,0)),$E$1:$E$9)</f>
        <v>4</v>
      </c>
      <c r="F28" s="7">
        <f>IF(ISNA(VLOOKUP(Data!$A28,Subtitution!$A$1:$A$5,1,0)),SUMIF($A$1:$A$9,$A28,$F$1:$F$9),)+SUMIF($A$1:$A$9,INDEX(Subtitution!$A$1:$A$5,MATCH($A28,Subtitution!$B$1:$B$5,0)),$F$1:$F$9)</f>
        <v>4</v>
      </c>
      <c r="G28" s="7">
        <f>IF(ISNA(VLOOKUP(Data!$A28,Subtitution!$A$1:$A$5,1,0)),SUMIF($A$1:$A$9,$A28,$G$1:$G$9),)+SUMIF($A$1:$A$9,INDEX(Subtitution!$A$1:$A$5,MATCH($A28,Subtitution!$B$1:$B$5,0)),$G$1:$G$9)</f>
        <v>3</v>
      </c>
      <c r="H28" s="7">
        <f>IF(ISNA(VLOOKUP(Data!$A28,Subtitution!$A$1:$A$5,1,0)),SUMIF($A$1:$A$9,$A28,$H$1:$H$9),)+SUMIF($A$1:$A$9,INDEX(Subtitution!$A$1:$A$5,MATCH($A28,Subtitution!$B$1:$B$5,0)),$H$1:$H$9)</f>
        <v>3</v>
      </c>
      <c r="I28" s="7">
        <f>IF(ISNA(VLOOKUP(Data!$A28,Subtitution!$A$1:$A$5,1,0)),SUMIF($A$1:$A$9,$A28,$I$1:$I$9),)+SUMIF($A$1:$A$9,INDEX(Subtitution!$A$1:$A$5,MATCH($A28,Subtitution!$B$1:$B$5,0)),$I$1:$I$9)</f>
        <v>4</v>
      </c>
      <c r="J28" s="7">
        <f>IF(ISNA(VLOOKUP(Data!$A28,Subtitution!$A$1:$A$5,1,0)),SUMIF($A$1:$A$9,$A28,$J$1:$J$9),)+SUMIF($A$1:$A$9,INDEX(Subtitution!$A$1:$A$5,MATCH($A28,Subtitution!$B$1:$B$5,0)),$J$1:$J$9)</f>
        <v>3</v>
      </c>
      <c r="K28" s="7">
        <f>IF(ISNA(VLOOKUP(Data!$A28,Subtitution!$A$1:$A$5,1,0)),SUMIF($A$1:$A$9,$A28,$K$1:$K$9),)+SUMIF($A$1:$A$9,INDEX(Subtitution!$A$1:$A$5,MATCH($A28,Subtitution!$B$1:$B$5,0)),$K$1:$K$9)</f>
        <v>4</v>
      </c>
      <c r="L28" s="7">
        <f>IF(ISNA(VLOOKUP(Data!$A28,Subtitution!$A$1:$A$5,1,0)),SUMIF($A$1:$A$9,$A28,$L$1:$L$9),)+SUMIF($A$1:$A$9,INDEX(Subtitution!$A$1:$A$5,MATCH($A28,Subtitution!$B$1:$B$5,0)),$L$1:$L$9)</f>
        <v>9</v>
      </c>
      <c r="M28" s="7">
        <f>IF(ISNA(VLOOKUP(Data!$A28,Subtitution!$A$1:$A$5,1,0)),SUMIF($A$1:$A$9,$A28,$M$1:$M$9),)+SUMIF($A$1:$A$9,INDEX(Subtitution!$A$1:$A$5,MATCH($A28,Subtitution!$B$1:$B$5,0)),$M$1:$M$9)</f>
        <v>5</v>
      </c>
      <c r="N28" s="7">
        <f t="shared" si="12"/>
        <v>62</v>
      </c>
    </row>
    <row r="29" spans="1:14">
      <c r="A29" s="6" t="s">
        <v>8</v>
      </c>
      <c r="B29" s="7">
        <f>IF(ISNA(VLOOKUP(Data!$A29,Subtitution!$A$1:$A$5,1,0)),SUMIF($A$1:$A$9,$A29,$B$1:$B$9),)+SUMIF($A$1:$A$9,INDEX(Subtitution!$A$1:$A$5,MATCH($A29,Subtitution!$B$1:$B$5,0)),$B$1:$B$9)</f>
        <v>424</v>
      </c>
      <c r="C29" s="7">
        <f>IF(ISNA(VLOOKUP(Data!$A29,Subtitution!$A$1:$A$5,1,0)),SUMIF($A$1:$A$9,$A29,$C$1:$C$9),)+SUMIF($A$1:$A$9,INDEX(Subtitution!$A$1:$A$5,MATCH($A29,Subtitution!$B$1:$B$5,0)),$C$1:$C$9)</f>
        <v>161</v>
      </c>
      <c r="D29" s="7">
        <f>IF(ISNA(VLOOKUP(Data!$A29,Subtitution!$A$1:$A$5,1,0)),SUMIF($A$1:$A$9,$A29,$D$1:$D$9),)+SUMIF($A$1:$A$9,INDEX(Subtitution!$A$1:$A$5,MATCH($A29,Subtitution!$B$1:$B$5,0)),$D$1:$D$9)</f>
        <v>418</v>
      </c>
      <c r="E29" s="7">
        <f>IF(ISNA(VLOOKUP(Data!$A29,Subtitution!$A$1:$A$5,1,0)),SUMIF($A$1:$A$9,$A29,$E$1:$E$9),)+SUMIF($A$1:$A$9,INDEX(Subtitution!$A$1:$A$5,MATCH($A29,Subtitution!$B$1:$B$5,0)),$E$1:$E$9)</f>
        <v>404</v>
      </c>
      <c r="F29" s="7">
        <f>IF(ISNA(VLOOKUP(Data!$A29,Subtitution!$A$1:$A$5,1,0)),SUMIF($A$1:$A$9,$A29,$F$1:$F$9),)+SUMIF($A$1:$A$9,INDEX(Subtitution!$A$1:$A$5,MATCH($A29,Subtitution!$B$1:$B$5,0)),$F$1:$F$9)</f>
        <v>397</v>
      </c>
      <c r="G29" s="7">
        <f>IF(ISNA(VLOOKUP(Data!$A29,Subtitution!$A$1:$A$5,1,0)),SUMIF($A$1:$A$9,$A29,$G$1:$G$9),)+SUMIF($A$1:$A$9,INDEX(Subtitution!$A$1:$A$5,MATCH($A29,Subtitution!$B$1:$B$5,0)),$G$1:$G$9)</f>
        <v>200</v>
      </c>
      <c r="H29" s="7">
        <f>IF(ISNA(VLOOKUP(Data!$A29,Subtitution!$A$1:$A$5,1,0)),SUMIF($A$1:$A$9,$A29,$H$1:$H$9),)+SUMIF($A$1:$A$9,INDEX(Subtitution!$A$1:$A$5,MATCH($A29,Subtitution!$B$1:$B$5,0)),$H$1:$H$9)</f>
        <v>217</v>
      </c>
      <c r="I29" s="7">
        <f>IF(ISNA(VLOOKUP(Data!$A29,Subtitution!$A$1:$A$5,1,0)),SUMIF($A$1:$A$9,$A29,$I$1:$I$9),)+SUMIF($A$1:$A$9,INDEX(Subtitution!$A$1:$A$5,MATCH($A29,Subtitution!$B$1:$B$5,0)),$I$1:$I$9)</f>
        <v>288</v>
      </c>
      <c r="J29" s="7">
        <f>IF(ISNA(VLOOKUP(Data!$A29,Subtitution!$A$1:$A$5,1,0)),SUMIF($A$1:$A$9,$A29,$J$1:$J$9),)+SUMIF($A$1:$A$9,INDEX(Subtitution!$A$1:$A$5,MATCH($A29,Subtitution!$B$1:$B$5,0)),$J$1:$J$9)</f>
        <v>375</v>
      </c>
      <c r="K29" s="7">
        <f>IF(ISNA(VLOOKUP(Data!$A29,Subtitution!$A$1:$A$5,1,0)),SUMIF($A$1:$A$9,$A29,$K$1:$K$9),)+SUMIF($A$1:$A$9,INDEX(Subtitution!$A$1:$A$5,MATCH($A29,Subtitution!$B$1:$B$5,0)),$K$1:$K$9)</f>
        <v>414</v>
      </c>
      <c r="L29" s="7">
        <f>IF(ISNA(VLOOKUP(Data!$A29,Subtitution!$A$1:$A$5,1,0)),SUMIF($A$1:$A$9,$A29,$L$1:$L$9),)+SUMIF($A$1:$A$9,INDEX(Subtitution!$A$1:$A$5,MATCH($A29,Subtitution!$B$1:$B$5,0)),$L$1:$L$9)</f>
        <v>820</v>
      </c>
      <c r="M29" s="7">
        <f>IF(ISNA(VLOOKUP(Data!$A29,Subtitution!$A$1:$A$5,1,0)),SUMIF($A$1:$A$9,$A29,$M$1:$M$9),)+SUMIF($A$1:$A$9,INDEX(Subtitution!$A$1:$A$5,MATCH($A29,Subtitution!$B$1:$B$5,0)),$M$1:$M$9)</f>
        <v>569</v>
      </c>
      <c r="N29" s="7">
        <f t="shared" si="12"/>
        <v>4687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L10"/>
  <sheetViews>
    <sheetView workbookViewId="0">
      <selection activeCell="G18" sqref="G18"/>
    </sheetView>
  </sheetViews>
  <sheetFormatPr defaultRowHeight="12.75"/>
  <sheetData>
    <row r="1" spans="1:12">
      <c r="A1" s="11" t="s">
        <v>12</v>
      </c>
    </row>
    <row r="2" spans="1:12">
      <c r="A2" s="12"/>
    </row>
    <row r="3" spans="1:12">
      <c r="A3" s="13" t="s">
        <v>13</v>
      </c>
      <c r="B3" s="13"/>
      <c r="C3" s="13"/>
      <c r="D3" s="13"/>
      <c r="E3" s="13"/>
      <c r="F3" s="13"/>
      <c r="G3" s="13"/>
      <c r="H3" s="13"/>
      <c r="I3" s="13"/>
      <c r="J3" s="13"/>
      <c r="K3" s="13"/>
      <c r="L3" s="13"/>
    </row>
    <row r="4" spans="1:12">
      <c r="A4" s="13"/>
      <c r="B4" s="13"/>
      <c r="C4" s="13"/>
      <c r="D4" s="13"/>
      <c r="E4" s="13"/>
      <c r="F4" s="13"/>
      <c r="G4" s="13"/>
      <c r="H4" s="13"/>
      <c r="I4" s="13"/>
      <c r="J4" s="13"/>
      <c r="K4" s="13"/>
      <c r="L4" s="13"/>
    </row>
    <row r="5" spans="1:12">
      <c r="A5" s="13"/>
      <c r="B5" s="13"/>
      <c r="C5" s="13"/>
      <c r="D5" s="13"/>
      <c r="E5" s="13"/>
      <c r="F5" s="13"/>
      <c r="G5" s="13"/>
      <c r="H5" s="13"/>
      <c r="I5" s="13"/>
      <c r="J5" s="13"/>
      <c r="K5" s="13"/>
      <c r="L5" s="13"/>
    </row>
    <row r="6" spans="1:12">
      <c r="A6" s="13"/>
      <c r="B6" s="13"/>
      <c r="C6" s="13"/>
      <c r="D6" s="13"/>
      <c r="E6" s="13"/>
      <c r="F6" s="13"/>
      <c r="G6" s="13"/>
      <c r="H6" s="13"/>
      <c r="I6" s="13"/>
      <c r="J6" s="13"/>
      <c r="K6" s="13"/>
      <c r="L6" s="13"/>
    </row>
    <row r="7" spans="1:12">
      <c r="A7" s="13"/>
      <c r="B7" s="13"/>
      <c r="C7" s="13"/>
      <c r="D7" s="13"/>
      <c r="E7" s="13"/>
      <c r="F7" s="13"/>
      <c r="G7" s="13"/>
      <c r="H7" s="13"/>
      <c r="I7" s="13"/>
      <c r="J7" s="13"/>
      <c r="K7" s="13"/>
      <c r="L7" s="13"/>
    </row>
    <row r="8" spans="1:12">
      <c r="A8" s="13"/>
      <c r="B8" s="13"/>
      <c r="C8" s="13"/>
      <c r="D8" s="13"/>
      <c r="E8" s="13"/>
      <c r="F8" s="13"/>
      <c r="G8" s="13"/>
      <c r="H8" s="13"/>
      <c r="I8" s="13"/>
      <c r="J8" s="13"/>
      <c r="K8" s="13"/>
      <c r="L8" s="13"/>
    </row>
    <row r="9" spans="1:12">
      <c r="A9" s="13"/>
      <c r="B9" s="13"/>
      <c r="C9" s="13"/>
      <c r="D9" s="13"/>
      <c r="E9" s="13"/>
      <c r="F9" s="13"/>
      <c r="G9" s="13"/>
      <c r="H9" s="13"/>
      <c r="I9" s="13"/>
      <c r="J9" s="13"/>
      <c r="K9" s="13"/>
      <c r="L9" s="13"/>
    </row>
    <row r="10" spans="1:12">
      <c r="A10" s="13"/>
      <c r="B10" s="13"/>
      <c r="C10" s="13"/>
      <c r="D10" s="13"/>
      <c r="E10" s="13"/>
      <c r="F10" s="13"/>
      <c r="G10" s="13"/>
      <c r="H10" s="13"/>
      <c r="I10" s="13"/>
      <c r="J10" s="13"/>
      <c r="K10" s="13"/>
      <c r="L10" s="13"/>
    </row>
  </sheetData>
  <mergeCells count="1">
    <mergeCell ref="A3:L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Subtitution</vt:lpstr>
      <vt:lpstr>Data</vt:lpstr>
      <vt:lpstr>Sheet3</vt:lpstr>
    </vt:vector>
  </TitlesOfParts>
  <Company>Redline Communications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Wu</dc:creator>
  <cp:lastModifiedBy>MARIES</cp:lastModifiedBy>
  <dcterms:created xsi:type="dcterms:W3CDTF">2012-05-04T19:16:48Z</dcterms:created>
  <dcterms:modified xsi:type="dcterms:W3CDTF">2012-05-05T13:22:45Z</dcterms:modified>
</cp:coreProperties>
</file>