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2" r:id="rId1"/>
    <sheet name="april-11" sheetId="11" r:id="rId2"/>
    <sheet name="Sheet4" sheetId="8" r:id="rId3"/>
  </sheets>
  <definedNames>
    <definedName name="_xlnm._FilterDatabase" localSheetId="1" hidden="1">'april-11'!$A$3:$I$19</definedName>
  </definedNames>
  <calcPr calcId="144525"/>
  <pivotCaches>
    <pivotCache cacheId="3" r:id="rId4"/>
  </pivotCaches>
</workbook>
</file>

<file path=xl/calcChain.xml><?xml version="1.0" encoding="utf-8"?>
<calcChain xmlns="http://schemas.openxmlformats.org/spreadsheetml/2006/main">
  <c r="H6" i="11" l="1"/>
  <c r="H10" i="11"/>
  <c r="H9" i="11"/>
  <c r="H17" i="11"/>
  <c r="H15" i="11"/>
  <c r="B30" i="11"/>
  <c r="F19" i="11"/>
  <c r="H18" i="11"/>
  <c r="H16" i="11"/>
  <c r="H14" i="11"/>
  <c r="H13" i="11"/>
  <c r="H8" i="11"/>
  <c r="H7" i="11"/>
  <c r="H12" i="11"/>
  <c r="H11" i="11"/>
  <c r="H5" i="11"/>
  <c r="H4" i="11"/>
  <c r="G19" i="11" l="1"/>
  <c r="H19" i="11"/>
</calcChain>
</file>

<file path=xl/sharedStrings.xml><?xml version="1.0" encoding="utf-8"?>
<sst xmlns="http://schemas.openxmlformats.org/spreadsheetml/2006/main" count="105" uniqueCount="48">
  <si>
    <t>NAME OF PARTY</t>
  </si>
  <si>
    <t xml:space="preserve">TDS NATURE </t>
  </si>
  <si>
    <t>SECTION</t>
  </si>
  <si>
    <t>DED %</t>
  </si>
  <si>
    <t>DATE OF INV</t>
  </si>
  <si>
    <t>INV. AMT</t>
  </si>
  <si>
    <t>TDS AMT</t>
  </si>
  <si>
    <t>NET PAYMENT</t>
  </si>
  <si>
    <t>COM/NON</t>
  </si>
  <si>
    <t>NON CO</t>
  </si>
  <si>
    <t>CO</t>
  </si>
  <si>
    <t>92B</t>
  </si>
  <si>
    <t>94C</t>
  </si>
  <si>
    <t>94A</t>
  </si>
  <si>
    <t>94H</t>
  </si>
  <si>
    <t>SALARY</t>
  </si>
  <si>
    <t>JOBWORK</t>
  </si>
  <si>
    <t>INTEREST</t>
  </si>
  <si>
    <t>NON CO.</t>
  </si>
  <si>
    <t>TOTAL TDS</t>
  </si>
  <si>
    <t>SUMMARY</t>
  </si>
  <si>
    <t>CO.</t>
  </si>
  <si>
    <t>TOTAL</t>
  </si>
  <si>
    <t>BROKERAGE</t>
  </si>
  <si>
    <t>AMOUNT</t>
  </si>
  <si>
    <t>TYPE</t>
  </si>
  <si>
    <t>SALES COMM.</t>
  </si>
  <si>
    <t>DETAILS OF TDS FOR THE MONTH OF APRIL,2011</t>
  </si>
  <si>
    <t>A</t>
  </si>
  <si>
    <t>B</t>
  </si>
  <si>
    <t>C</t>
  </si>
  <si>
    <t>E</t>
  </si>
  <si>
    <t>F</t>
  </si>
  <si>
    <t>G</t>
  </si>
  <si>
    <t>H</t>
  </si>
  <si>
    <t>I</t>
  </si>
  <si>
    <t xml:space="preserve">J </t>
  </si>
  <si>
    <t xml:space="preserve">K </t>
  </si>
  <si>
    <t xml:space="preserve">L </t>
  </si>
  <si>
    <t xml:space="preserve">M </t>
  </si>
  <si>
    <t xml:space="preserve">N </t>
  </si>
  <si>
    <t>O</t>
  </si>
  <si>
    <t xml:space="preserve">WHAT I NEED HERE TOTAL </t>
  </si>
  <si>
    <t xml:space="preserve">D </t>
  </si>
  <si>
    <t>SECTION WISE AND TYPE OF COMPANY WISE AND NON COMPANY WISE</t>
  </si>
  <si>
    <t>Grand Total</t>
  </si>
  <si>
    <t>Row Labels</t>
  </si>
  <si>
    <t>Sum of TDS 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</si>
</sst>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/>
    <xf numFmtId="0" fontId="1" fillId="0" borderId="1" xfId="0" applyFont="1" applyFill="1" applyBorder="1"/>
    <xf numFmtId="0" fontId="2" fillId="0" borderId="0" xfId="0" applyFont="1" applyFill="1"/>
    <xf numFmtId="0" fontId="0" fillId="0" borderId="0" xfId="0" applyFill="1"/>
    <xf numFmtId="164" fontId="0" fillId="0" borderId="0" xfId="0" applyNumberFormat="1" applyFill="1"/>
    <xf numFmtId="164" fontId="1" fillId="0" borderId="1" xfId="0" applyNumberFormat="1" applyFont="1" applyFill="1" applyBorder="1"/>
    <xf numFmtId="164" fontId="0" fillId="0" borderId="1" xfId="0" applyNumberFormat="1" applyFill="1" applyBorder="1"/>
    <xf numFmtId="9" fontId="0" fillId="0" borderId="1" xfId="0" applyNumberFormat="1" applyFill="1" applyBorder="1"/>
    <xf numFmtId="0" fontId="0" fillId="0" borderId="1" xfId="0" applyFont="1" applyFill="1" applyBorder="1"/>
    <xf numFmtId="164" fontId="1" fillId="0" borderId="0" xfId="0" applyNumberFormat="1" applyFont="1" applyFill="1"/>
    <xf numFmtId="0" fontId="3" fillId="0" borderId="0" xfId="0" applyFont="1" applyFill="1"/>
    <xf numFmtId="0" fontId="1" fillId="0" borderId="0" xfId="0" applyFont="1" applyFill="1"/>
    <xf numFmtId="0" fontId="0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0859.516552083332" createdVersion="4" refreshedVersion="4" minRefreshableVersion="3" recordCount="15">
  <cacheSource type="worksheet">
    <worksheetSource ref="A3:I18" sheet="april-11"/>
  </cacheSource>
  <cacheFields count="9">
    <cacheField name="NAME OF PARTY" numFmtId="0">
      <sharedItems/>
    </cacheField>
    <cacheField name="TDS NATURE " numFmtId="0">
      <sharedItems/>
    </cacheField>
    <cacheField name="SECTION" numFmtId="0">
      <sharedItems count="4">
        <s v="92B"/>
        <s v="94C"/>
        <s v="94A"/>
        <s v="94H"/>
      </sharedItems>
    </cacheField>
    <cacheField name="DED %" numFmtId="0">
      <sharedItems containsString="0" containsBlank="1" containsNumber="1" minValue="0.01" maxValue="0.1"/>
    </cacheField>
    <cacheField name="DATE OF INV" numFmtId="164">
      <sharedItems containsSemiMixedTypes="0" containsNonDate="0" containsDate="1" containsString="0" minDate="2011-04-01T00:00:00" maxDate="2011-05-01T00:00:00"/>
    </cacheField>
    <cacheField name="INV. AMT" numFmtId="0">
      <sharedItems containsSemiMixedTypes="0" containsString="0" containsNumber="1" containsInteger="1" minValue="14398" maxValue="3445750"/>
    </cacheField>
    <cacheField name="TDS AMT" numFmtId="0">
      <sharedItems containsSemiMixedTypes="0" containsString="0" containsNumber="1" containsInteger="1" minValue="303" maxValue="344575"/>
    </cacheField>
    <cacheField name="NET PAYMENT" numFmtId="0">
      <sharedItems containsSemiMixedTypes="0" containsString="0" containsNumber="1" containsInteger="1" minValue="12958" maxValue="3101175"/>
    </cacheField>
    <cacheField name="COM/NON" numFmtId="0">
      <sharedItems count="2">
        <s v="NON CO"/>
        <s v="C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s v="A"/>
    <s v="SALARY"/>
    <x v="0"/>
    <m/>
    <d v="2011-04-30T00:00:00"/>
    <n v="400000"/>
    <n v="96000"/>
    <n v="304000"/>
    <x v="0"/>
  </r>
  <r>
    <s v="B"/>
    <s v="JOBWORK"/>
    <x v="1"/>
    <n v="0.01"/>
    <d v="2011-04-23T00:00:00"/>
    <n v="30303"/>
    <n v="303"/>
    <n v="30000"/>
    <x v="0"/>
  </r>
  <r>
    <s v="C"/>
    <s v="JOBWORK"/>
    <x v="1"/>
    <n v="0.02"/>
    <d v="2011-04-09T00:00:00"/>
    <n v="35360"/>
    <n v="707"/>
    <n v="34653"/>
    <x v="1"/>
  </r>
  <r>
    <s v="D "/>
    <s v="JOBWORK"/>
    <x v="1"/>
    <n v="0.02"/>
    <d v="2011-04-23T00:00:00"/>
    <n v="64795"/>
    <n v="1296"/>
    <n v="63499"/>
    <x v="1"/>
  </r>
  <r>
    <s v="E"/>
    <s v="JOBWORK"/>
    <x v="1"/>
    <n v="0.02"/>
    <d v="2011-04-02T00:00:00"/>
    <n v="59548"/>
    <n v="1191"/>
    <n v="58357"/>
    <x v="1"/>
  </r>
  <r>
    <s v="F"/>
    <s v="JOBWORK"/>
    <x v="1"/>
    <n v="0.02"/>
    <d v="2011-04-13T00:00:00"/>
    <n v="39359"/>
    <n v="787"/>
    <n v="38572"/>
    <x v="1"/>
  </r>
  <r>
    <s v="G"/>
    <s v="JOBWORK"/>
    <x v="1"/>
    <n v="0.02"/>
    <d v="2011-04-20T00:00:00"/>
    <n v="25313"/>
    <n v="506"/>
    <n v="24807"/>
    <x v="1"/>
  </r>
  <r>
    <s v="H"/>
    <s v="INTEREST"/>
    <x v="2"/>
    <n v="0.1"/>
    <d v="2011-04-22T00:00:00"/>
    <n v="191075"/>
    <n v="19108"/>
    <n v="171967"/>
    <x v="1"/>
  </r>
  <r>
    <s v="I"/>
    <s v="INTEREST"/>
    <x v="2"/>
    <n v="0.1"/>
    <d v="2011-04-26T00:00:00"/>
    <n v="17293"/>
    <n v="1729"/>
    <n v="15564"/>
    <x v="1"/>
  </r>
  <r>
    <s v="J "/>
    <s v="INTEREST"/>
    <x v="2"/>
    <n v="0.1"/>
    <d v="2011-04-28T00:00:00"/>
    <n v="17727"/>
    <n v="1773"/>
    <n v="15954"/>
    <x v="1"/>
  </r>
  <r>
    <s v="K "/>
    <s v="INTEREST"/>
    <x v="2"/>
    <n v="0.1"/>
    <d v="2011-04-01T00:00:00"/>
    <n v="46000"/>
    <n v="4600"/>
    <n v="41400"/>
    <x v="0"/>
  </r>
  <r>
    <s v="L "/>
    <s v="BROKERAGE"/>
    <x v="3"/>
    <n v="0.1"/>
    <d v="2011-04-01T00:00:00"/>
    <n v="17648"/>
    <n v="1765"/>
    <n v="15883"/>
    <x v="0"/>
  </r>
  <r>
    <s v="M "/>
    <s v="BROKERAGE"/>
    <x v="3"/>
    <n v="0.1"/>
    <d v="2011-04-26T00:00:00"/>
    <n v="14398"/>
    <n v="1440"/>
    <n v="12958"/>
    <x v="0"/>
  </r>
  <r>
    <s v="N "/>
    <s v="INTEREST"/>
    <x v="2"/>
    <n v="0.1"/>
    <d v="2011-04-01T00:00:00"/>
    <n v="55000"/>
    <n v="5500"/>
    <n v="49500"/>
    <x v="0"/>
  </r>
  <r>
    <s v="O"/>
    <s v="SALES COMM."/>
    <x v="3"/>
    <n v="0.1"/>
    <d v="2011-04-01T00:00:00"/>
    <n v="3445750"/>
    <n v="344575"/>
    <n v="310117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4" firstHeaderRow="1" firstDataRow="1" firstDataCol="1"/>
  <pivotFields count="9"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/>
    <pivotField numFmtId="164" showAll="0"/>
    <pivotField showAll="0"/>
    <pivotField dataField="1" showAll="0"/>
    <pivotField showAll="0"/>
    <pivotField axis="axisRow" showAll="0">
      <items count="3">
        <item x="1"/>
        <item x="0"/>
        <item t="default"/>
      </items>
    </pivotField>
  </pivotFields>
  <rowFields count="2">
    <field x="2"/>
    <field x="8"/>
  </rowFields>
  <rowItems count="11">
    <i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 v="1"/>
    </i>
    <i t="grand">
      <x/>
    </i>
  </rowItems>
  <colItems count="1">
    <i/>
  </colItems>
  <dataFields count="1">
    <dataField name="Sum of TDS AM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tabSelected="1" workbookViewId="0">
      <selection activeCell="A3" sqref="A3"/>
    </sheetView>
  </sheetViews>
  <sheetFormatPr defaultRowHeight="15" x14ac:dyDescent="0.25"/>
  <cols>
    <col min="1" max="1" width="13.140625" bestFit="1" customWidth="1"/>
    <col min="2" max="2" width="15.5703125" bestFit="1" customWidth="1"/>
  </cols>
  <sheetData>
    <row r="3" spans="1:2" x14ac:dyDescent="0.25">
      <c r="A3" s="14" t="s">
        <v>46</v>
      </c>
      <c r="B3" t="s">
        <v>47</v>
      </c>
    </row>
    <row r="4" spans="1:2" x14ac:dyDescent="0.25">
      <c r="A4" s="15" t="s">
        <v>11</v>
      </c>
      <c r="B4" s="17">
        <v>96000</v>
      </c>
    </row>
    <row r="5" spans="1:2" x14ac:dyDescent="0.25">
      <c r="A5" s="16" t="s">
        <v>9</v>
      </c>
      <c r="B5" s="17">
        <v>96000</v>
      </c>
    </row>
    <row r="6" spans="1:2" x14ac:dyDescent="0.25">
      <c r="A6" s="15" t="s">
        <v>13</v>
      </c>
      <c r="B6" s="17">
        <v>32710</v>
      </c>
    </row>
    <row r="7" spans="1:2" x14ac:dyDescent="0.25">
      <c r="A7" s="16" t="s">
        <v>10</v>
      </c>
      <c r="B7" s="17">
        <v>22610</v>
      </c>
    </row>
    <row r="8" spans="1:2" x14ac:dyDescent="0.25">
      <c r="A8" s="16" t="s">
        <v>9</v>
      </c>
      <c r="B8" s="17">
        <v>10100</v>
      </c>
    </row>
    <row r="9" spans="1:2" x14ac:dyDescent="0.25">
      <c r="A9" s="15" t="s">
        <v>12</v>
      </c>
      <c r="B9" s="17">
        <v>4790</v>
      </c>
    </row>
    <row r="10" spans="1:2" x14ac:dyDescent="0.25">
      <c r="A10" s="16" t="s">
        <v>10</v>
      </c>
      <c r="B10" s="17">
        <v>4487</v>
      </c>
    </row>
    <row r="11" spans="1:2" x14ac:dyDescent="0.25">
      <c r="A11" s="16" t="s">
        <v>9</v>
      </c>
      <c r="B11" s="17">
        <v>303</v>
      </c>
    </row>
    <row r="12" spans="1:2" x14ac:dyDescent="0.25">
      <c r="A12" s="15" t="s">
        <v>14</v>
      </c>
      <c r="B12" s="17">
        <v>347780</v>
      </c>
    </row>
    <row r="13" spans="1:2" x14ac:dyDescent="0.25">
      <c r="A13" s="16" t="s">
        <v>9</v>
      </c>
      <c r="B13" s="17">
        <v>347780</v>
      </c>
    </row>
    <row r="14" spans="1:2" x14ac:dyDescent="0.25">
      <c r="A14" s="15" t="s">
        <v>45</v>
      </c>
      <c r="B14" s="17">
        <v>481280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opLeftCell="A8" workbookViewId="0">
      <selection activeCell="A32" sqref="A32"/>
    </sheetView>
  </sheetViews>
  <sheetFormatPr defaultColWidth="11.140625" defaultRowHeight="15" x14ac:dyDescent="0.25"/>
  <cols>
    <col min="1" max="1" width="22.5703125" style="13" customWidth="1"/>
    <col min="2" max="2" width="12.85546875" style="4" customWidth="1"/>
    <col min="3" max="3" width="8.5703125" style="4" customWidth="1"/>
    <col min="4" max="4" width="7.140625" style="4" customWidth="1"/>
    <col min="5" max="5" width="13.42578125" style="5" customWidth="1"/>
    <col min="6" max="6" width="9.85546875" style="13" customWidth="1"/>
    <col min="7" max="7" width="11.28515625" style="4" customWidth="1"/>
    <col min="8" max="8" width="13.7109375" style="4" customWidth="1"/>
    <col min="9" max="16384" width="11.140625" style="4"/>
  </cols>
  <sheetData>
    <row r="2" spans="1:9" x14ac:dyDescent="0.25">
      <c r="A2" s="3" t="s">
        <v>27</v>
      </c>
    </row>
    <row r="3" spans="1:9" x14ac:dyDescent="0.25">
      <c r="A3" s="2" t="s">
        <v>0</v>
      </c>
      <c r="B3" s="2" t="s">
        <v>1</v>
      </c>
      <c r="C3" s="2" t="s">
        <v>2</v>
      </c>
      <c r="D3" s="2" t="s">
        <v>3</v>
      </c>
      <c r="E3" s="6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x14ac:dyDescent="0.25">
      <c r="A4" s="1" t="s">
        <v>28</v>
      </c>
      <c r="B4" s="1" t="s">
        <v>15</v>
      </c>
      <c r="C4" s="1" t="s">
        <v>11</v>
      </c>
      <c r="D4" s="1"/>
      <c r="E4" s="7">
        <v>40663</v>
      </c>
      <c r="F4" s="9">
        <v>400000</v>
      </c>
      <c r="G4" s="1">
        <v>96000</v>
      </c>
      <c r="H4" s="1">
        <f>+F4-G4</f>
        <v>304000</v>
      </c>
      <c r="I4" s="1" t="s">
        <v>9</v>
      </c>
    </row>
    <row r="5" spans="1:9" x14ac:dyDescent="0.25">
      <c r="A5" s="1" t="s">
        <v>29</v>
      </c>
      <c r="B5" s="1" t="s">
        <v>16</v>
      </c>
      <c r="C5" s="1" t="s">
        <v>12</v>
      </c>
      <c r="D5" s="8">
        <v>0.01</v>
      </c>
      <c r="E5" s="7">
        <v>40656</v>
      </c>
      <c r="F5" s="9">
        <v>30303</v>
      </c>
      <c r="G5" s="1">
        <v>303</v>
      </c>
      <c r="H5" s="1">
        <f t="shared" ref="H5:H18" si="0">+F5-G5</f>
        <v>30000</v>
      </c>
      <c r="I5" s="1" t="s">
        <v>9</v>
      </c>
    </row>
    <row r="6" spans="1:9" x14ac:dyDescent="0.25">
      <c r="A6" s="1" t="s">
        <v>30</v>
      </c>
      <c r="B6" s="1" t="s">
        <v>16</v>
      </c>
      <c r="C6" s="1" t="s">
        <v>12</v>
      </c>
      <c r="D6" s="8">
        <v>0.02</v>
      </c>
      <c r="E6" s="7">
        <v>40642</v>
      </c>
      <c r="F6" s="9">
        <v>35360</v>
      </c>
      <c r="G6" s="1">
        <v>707</v>
      </c>
      <c r="H6" s="1">
        <f t="shared" si="0"/>
        <v>34653</v>
      </c>
      <c r="I6" s="1" t="s">
        <v>10</v>
      </c>
    </row>
    <row r="7" spans="1:9" x14ac:dyDescent="0.25">
      <c r="A7" s="1" t="s">
        <v>43</v>
      </c>
      <c r="B7" s="1" t="s">
        <v>16</v>
      </c>
      <c r="C7" s="1" t="s">
        <v>12</v>
      </c>
      <c r="D7" s="8">
        <v>0.02</v>
      </c>
      <c r="E7" s="7">
        <v>40656</v>
      </c>
      <c r="F7" s="9">
        <v>64795</v>
      </c>
      <c r="G7" s="1">
        <v>1296</v>
      </c>
      <c r="H7" s="1">
        <f t="shared" si="0"/>
        <v>63499</v>
      </c>
      <c r="I7" s="1" t="s">
        <v>10</v>
      </c>
    </row>
    <row r="8" spans="1:9" x14ac:dyDescent="0.25">
      <c r="A8" s="1" t="s">
        <v>31</v>
      </c>
      <c r="B8" s="1" t="s">
        <v>16</v>
      </c>
      <c r="C8" s="1" t="s">
        <v>12</v>
      </c>
      <c r="D8" s="8">
        <v>0.02</v>
      </c>
      <c r="E8" s="7">
        <v>40635</v>
      </c>
      <c r="F8" s="9">
        <v>59548</v>
      </c>
      <c r="G8" s="1">
        <v>1191</v>
      </c>
      <c r="H8" s="1">
        <f t="shared" si="0"/>
        <v>58357</v>
      </c>
      <c r="I8" s="1" t="s">
        <v>10</v>
      </c>
    </row>
    <row r="9" spans="1:9" x14ac:dyDescent="0.25">
      <c r="A9" s="1" t="s">
        <v>32</v>
      </c>
      <c r="B9" s="1" t="s">
        <v>16</v>
      </c>
      <c r="C9" s="1" t="s">
        <v>12</v>
      </c>
      <c r="D9" s="8">
        <v>0.02</v>
      </c>
      <c r="E9" s="7">
        <v>40646</v>
      </c>
      <c r="F9" s="9">
        <v>39359</v>
      </c>
      <c r="G9" s="1">
        <v>787</v>
      </c>
      <c r="H9" s="1">
        <f t="shared" ref="H9:H10" si="1">+F9-G9</f>
        <v>38572</v>
      </c>
      <c r="I9" s="1" t="s">
        <v>10</v>
      </c>
    </row>
    <row r="10" spans="1:9" x14ac:dyDescent="0.25">
      <c r="A10" s="1" t="s">
        <v>33</v>
      </c>
      <c r="B10" s="1" t="s">
        <v>16</v>
      </c>
      <c r="C10" s="1" t="s">
        <v>12</v>
      </c>
      <c r="D10" s="8">
        <v>0.02</v>
      </c>
      <c r="E10" s="7">
        <v>40653</v>
      </c>
      <c r="F10" s="9">
        <v>25313</v>
      </c>
      <c r="G10" s="1">
        <v>506</v>
      </c>
      <c r="H10" s="1">
        <f t="shared" si="1"/>
        <v>24807</v>
      </c>
      <c r="I10" s="1" t="s">
        <v>10</v>
      </c>
    </row>
    <row r="11" spans="1:9" x14ac:dyDescent="0.25">
      <c r="A11" s="1" t="s">
        <v>34</v>
      </c>
      <c r="B11" s="1" t="s">
        <v>17</v>
      </c>
      <c r="C11" s="1" t="s">
        <v>13</v>
      </c>
      <c r="D11" s="8">
        <v>0.1</v>
      </c>
      <c r="E11" s="7">
        <v>40655</v>
      </c>
      <c r="F11" s="9">
        <v>191075</v>
      </c>
      <c r="G11" s="1">
        <v>19108</v>
      </c>
      <c r="H11" s="1">
        <f t="shared" si="0"/>
        <v>171967</v>
      </c>
      <c r="I11" s="1" t="s">
        <v>10</v>
      </c>
    </row>
    <row r="12" spans="1:9" x14ac:dyDescent="0.25">
      <c r="A12" s="1" t="s">
        <v>35</v>
      </c>
      <c r="B12" s="1" t="s">
        <v>17</v>
      </c>
      <c r="C12" s="1" t="s">
        <v>13</v>
      </c>
      <c r="D12" s="8">
        <v>0.1</v>
      </c>
      <c r="E12" s="7">
        <v>40659</v>
      </c>
      <c r="F12" s="9">
        <v>17293</v>
      </c>
      <c r="G12" s="1">
        <v>1729</v>
      </c>
      <c r="H12" s="1">
        <f t="shared" si="0"/>
        <v>15564</v>
      </c>
      <c r="I12" s="1" t="s">
        <v>10</v>
      </c>
    </row>
    <row r="13" spans="1:9" x14ac:dyDescent="0.25">
      <c r="A13" s="1" t="s">
        <v>36</v>
      </c>
      <c r="B13" s="1" t="s">
        <v>17</v>
      </c>
      <c r="C13" s="1" t="s">
        <v>13</v>
      </c>
      <c r="D13" s="8">
        <v>0.1</v>
      </c>
      <c r="E13" s="7">
        <v>40661</v>
      </c>
      <c r="F13" s="9">
        <v>17727</v>
      </c>
      <c r="G13" s="1">
        <v>1773</v>
      </c>
      <c r="H13" s="1">
        <f t="shared" si="0"/>
        <v>15954</v>
      </c>
      <c r="I13" s="1" t="s">
        <v>10</v>
      </c>
    </row>
    <row r="14" spans="1:9" x14ac:dyDescent="0.25">
      <c r="A14" s="1" t="s">
        <v>37</v>
      </c>
      <c r="B14" s="1" t="s">
        <v>17</v>
      </c>
      <c r="C14" s="1" t="s">
        <v>13</v>
      </c>
      <c r="D14" s="8">
        <v>0.1</v>
      </c>
      <c r="E14" s="7">
        <v>40634</v>
      </c>
      <c r="F14" s="9">
        <v>46000</v>
      </c>
      <c r="G14" s="1">
        <v>4600</v>
      </c>
      <c r="H14" s="1">
        <f t="shared" si="0"/>
        <v>41400</v>
      </c>
      <c r="I14" s="1" t="s">
        <v>9</v>
      </c>
    </row>
    <row r="15" spans="1:9" x14ac:dyDescent="0.25">
      <c r="A15" s="1" t="s">
        <v>38</v>
      </c>
      <c r="B15" s="1" t="s">
        <v>23</v>
      </c>
      <c r="C15" s="1" t="s">
        <v>14</v>
      </c>
      <c r="D15" s="8">
        <v>0.1</v>
      </c>
      <c r="E15" s="7">
        <v>40634</v>
      </c>
      <c r="F15" s="9">
        <v>17648</v>
      </c>
      <c r="G15" s="1">
        <v>1765</v>
      </c>
      <c r="H15" s="1">
        <f t="shared" ref="H15" si="2">+F15-G15</f>
        <v>15883</v>
      </c>
      <c r="I15" s="1" t="s">
        <v>9</v>
      </c>
    </row>
    <row r="16" spans="1:9" x14ac:dyDescent="0.25">
      <c r="A16" s="1" t="s">
        <v>39</v>
      </c>
      <c r="B16" s="1" t="s">
        <v>23</v>
      </c>
      <c r="C16" s="1" t="s">
        <v>14</v>
      </c>
      <c r="D16" s="8">
        <v>0.1</v>
      </c>
      <c r="E16" s="7">
        <v>40659</v>
      </c>
      <c r="F16" s="9">
        <v>14398</v>
      </c>
      <c r="G16" s="1">
        <v>1440</v>
      </c>
      <c r="H16" s="1">
        <f t="shared" si="0"/>
        <v>12958</v>
      </c>
      <c r="I16" s="1" t="s">
        <v>9</v>
      </c>
    </row>
    <row r="17" spans="1:9" x14ac:dyDescent="0.25">
      <c r="A17" s="1" t="s">
        <v>40</v>
      </c>
      <c r="B17" s="1" t="s">
        <v>17</v>
      </c>
      <c r="C17" s="1" t="s">
        <v>13</v>
      </c>
      <c r="D17" s="8">
        <v>0.1</v>
      </c>
      <c r="E17" s="7">
        <v>40634</v>
      </c>
      <c r="F17" s="9">
        <v>55000</v>
      </c>
      <c r="G17" s="1">
        <v>5500</v>
      </c>
      <c r="H17" s="1">
        <f t="shared" si="0"/>
        <v>49500</v>
      </c>
      <c r="I17" s="1" t="s">
        <v>9</v>
      </c>
    </row>
    <row r="18" spans="1:9" x14ac:dyDescent="0.25">
      <c r="A18" s="1" t="s">
        <v>41</v>
      </c>
      <c r="B18" s="1" t="s">
        <v>26</v>
      </c>
      <c r="C18" s="1" t="s">
        <v>14</v>
      </c>
      <c r="D18" s="8">
        <v>0.1</v>
      </c>
      <c r="E18" s="7">
        <v>40634</v>
      </c>
      <c r="F18" s="9">
        <v>3445750</v>
      </c>
      <c r="G18" s="1">
        <v>344575</v>
      </c>
      <c r="H18" s="1">
        <f t="shared" si="0"/>
        <v>3101175</v>
      </c>
      <c r="I18" s="1" t="s">
        <v>9</v>
      </c>
    </row>
    <row r="19" spans="1:9" x14ac:dyDescent="0.25">
      <c r="A19" s="2"/>
      <c r="B19" s="2" t="s">
        <v>19</v>
      </c>
      <c r="C19" s="2"/>
      <c r="D19" s="2"/>
      <c r="E19" s="6"/>
      <c r="F19" s="2">
        <f>SUM(F4:F18)</f>
        <v>4459569</v>
      </c>
      <c r="G19" s="2">
        <f>SUM(G4:G18)</f>
        <v>481280</v>
      </c>
      <c r="H19" s="2">
        <f>SUM(H4:H18)</f>
        <v>3978289</v>
      </c>
      <c r="I19" s="2"/>
    </row>
    <row r="21" spans="1:9" x14ac:dyDescent="0.25">
      <c r="A21" s="3" t="s">
        <v>20</v>
      </c>
    </row>
    <row r="22" spans="1:9" x14ac:dyDescent="0.25">
      <c r="A22" s="2" t="s">
        <v>2</v>
      </c>
      <c r="B22" s="2" t="s">
        <v>24</v>
      </c>
      <c r="C22" s="2" t="s">
        <v>25</v>
      </c>
      <c r="E22" s="10"/>
    </row>
    <row r="23" spans="1:9" x14ac:dyDescent="0.25">
      <c r="A23" s="9" t="s">
        <v>11</v>
      </c>
      <c r="B23" s="1">
        <v>96000</v>
      </c>
      <c r="C23" s="1" t="s">
        <v>18</v>
      </c>
      <c r="E23" s="5" t="s">
        <v>42</v>
      </c>
    </row>
    <row r="24" spans="1:9" x14ac:dyDescent="0.25">
      <c r="A24" s="9" t="s">
        <v>12</v>
      </c>
      <c r="B24" s="1">
        <v>303</v>
      </c>
      <c r="C24" s="1" t="s">
        <v>18</v>
      </c>
      <c r="D24" s="11"/>
      <c r="E24" s="5" t="s">
        <v>44</v>
      </c>
    </row>
    <row r="25" spans="1:9" x14ac:dyDescent="0.25">
      <c r="A25" s="9" t="s">
        <v>12</v>
      </c>
      <c r="B25" s="1">
        <v>4487</v>
      </c>
      <c r="C25" s="1" t="s">
        <v>21</v>
      </c>
      <c r="D25" s="11"/>
      <c r="F25" s="12"/>
      <c r="G25" s="12"/>
    </row>
    <row r="26" spans="1:9" s="5" customFormat="1" x14ac:dyDescent="0.25">
      <c r="A26" s="9" t="s">
        <v>13</v>
      </c>
      <c r="B26" s="1">
        <v>22610</v>
      </c>
      <c r="C26" s="1" t="s">
        <v>21</v>
      </c>
      <c r="D26" s="11"/>
      <c r="F26" s="13"/>
      <c r="G26" s="4"/>
      <c r="H26" s="4"/>
      <c r="I26" s="4"/>
    </row>
    <row r="27" spans="1:9" s="5" customFormat="1" x14ac:dyDescent="0.25">
      <c r="A27" s="9" t="s">
        <v>13</v>
      </c>
      <c r="B27" s="1">
        <v>10100</v>
      </c>
      <c r="C27" s="1" t="s">
        <v>18</v>
      </c>
      <c r="D27" s="11"/>
      <c r="F27" s="13"/>
      <c r="G27" s="4"/>
      <c r="H27" s="4"/>
      <c r="I27" s="4"/>
    </row>
    <row r="28" spans="1:9" s="5" customFormat="1" x14ac:dyDescent="0.25">
      <c r="A28" s="9" t="s">
        <v>14</v>
      </c>
      <c r="B28" s="1">
        <v>344575</v>
      </c>
      <c r="C28" s="1" t="s">
        <v>18</v>
      </c>
      <c r="D28" s="4"/>
      <c r="F28" s="13"/>
      <c r="G28" s="4"/>
      <c r="H28" s="4"/>
      <c r="I28" s="4"/>
    </row>
    <row r="29" spans="1:9" s="5" customFormat="1" x14ac:dyDescent="0.25">
      <c r="A29" s="9" t="s">
        <v>14</v>
      </c>
      <c r="B29" s="1">
        <v>3205</v>
      </c>
      <c r="C29" s="1" t="s">
        <v>18</v>
      </c>
      <c r="D29" s="4"/>
      <c r="F29" s="13"/>
      <c r="G29" s="4"/>
      <c r="H29" s="4"/>
      <c r="I29" s="4"/>
    </row>
    <row r="30" spans="1:9" x14ac:dyDescent="0.25">
      <c r="A30" s="2" t="s">
        <v>22</v>
      </c>
      <c r="B30" s="2">
        <f>SUM(B23:B29)</f>
        <v>481280</v>
      </c>
      <c r="C30" s="1"/>
    </row>
  </sheetData>
  <sortState ref="A4:I38">
    <sortCondition ref="B4:B38"/>
  </sortState>
  <pageMargins left="0.82" right="0.25" top="0.19" bottom="0.34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A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april-11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2011-11-12T06:56:36Z</dcterms:modified>
</cp:coreProperties>
</file>