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2" sheetId="2" r:id="rId1"/>
    <sheet name="Sheet3" sheetId="3" r:id="rId2"/>
  </sheets>
  <calcPr calcId="124519" calcOnSave="0"/>
</workbook>
</file>

<file path=xl/calcChain.xml><?xml version="1.0" encoding="utf-8"?>
<calcChain xmlns="http://schemas.openxmlformats.org/spreadsheetml/2006/main">
  <c r="B18" i="2"/>
  <c r="B17"/>
  <c r="J8"/>
  <c r="J3"/>
  <c r="B4"/>
  <c r="B7"/>
  <c r="B16"/>
  <c r="B15"/>
  <c r="B14"/>
  <c r="B13"/>
  <c r="I16"/>
  <c r="B10"/>
</calcChain>
</file>

<file path=xl/sharedStrings.xml><?xml version="1.0" encoding="utf-8"?>
<sst xmlns="http://schemas.openxmlformats.org/spreadsheetml/2006/main" count="37" uniqueCount="29">
  <si>
    <t>Enter Current Basic</t>
  </si>
  <si>
    <t>Compulsory Benefits</t>
  </si>
  <si>
    <t>Balance for optional allowance</t>
  </si>
  <si>
    <t>Choose from the following;</t>
  </si>
  <si>
    <t xml:space="preserve">1. Conveyance Reimbursement/ Transport All.  </t>
  </si>
  <si>
    <t>2. Professional Development Allowance</t>
  </si>
  <si>
    <t>3. LTA</t>
  </si>
  <si>
    <t>4. Periodical</t>
  </si>
  <si>
    <t>6. Education All</t>
  </si>
  <si>
    <t>7. Home Office Furnishing (Grade VI &amp; Above)</t>
  </si>
  <si>
    <t>8. Telephone &amp; Internet</t>
  </si>
  <si>
    <t>9. Subsidy for House Building Loan</t>
  </si>
  <si>
    <t>10. Subsidy for Computer Loan</t>
  </si>
  <si>
    <t>11. Subsidy for Vechile Loan</t>
  </si>
  <si>
    <t>12. Coal Field Allowance</t>
  </si>
  <si>
    <t>13. Medical OPD</t>
  </si>
  <si>
    <t>14. Annual Advance</t>
  </si>
  <si>
    <t>5. Entertainment Allow (App to Gr VII to X)</t>
  </si>
  <si>
    <t>Grade</t>
  </si>
  <si>
    <t>1. Canteen All/Meal Voucher (Rs.2000/month)</t>
  </si>
  <si>
    <t>Total Variable Benefits</t>
  </si>
  <si>
    <t>List of Optional Allowance</t>
  </si>
  <si>
    <t>2. Travelling Allowance</t>
  </si>
  <si>
    <t>Tax Exemption</t>
  </si>
  <si>
    <t>To the exent utilised</t>
  </si>
  <si>
    <t>Special Allowance</t>
  </si>
  <si>
    <t>Not Permissible as 5% +7% Exceeds 10.56%</t>
  </si>
  <si>
    <t>Permissible as 5% +3% &lt;10.56%</t>
  </si>
  <si>
    <t>Permissible as 5% +3%+2% &lt;10.56%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</si>
</sst>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9" fontId="0" fillId="0" borderId="0" xfId="0" applyNumberFormat="1"/>
    <xf numFmtId="10" fontId="0" fillId="0" borderId="0" xfId="0" applyNumberFormat="1"/>
    <xf numFmtId="4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2</xdr:row>
      <xdr:rowOff>47625</xdr:rowOff>
    </xdr:from>
    <xdr:to>
      <xdr:col>6</xdr:col>
      <xdr:colOff>304800</xdr:colOff>
      <xdr:row>8</xdr:row>
      <xdr:rowOff>76200</xdr:rowOff>
    </xdr:to>
    <xdr:sp macro="" textlink="">
      <xdr:nvSpPr>
        <xdr:cNvPr id="2" name="Rectangle 1"/>
        <xdr:cNvSpPr/>
      </xdr:nvSpPr>
      <xdr:spPr>
        <a:xfrm>
          <a:off x="4324350" y="428625"/>
          <a:ext cx="2609850" cy="11715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User</a:t>
          </a:r>
          <a:r>
            <a:rPr lang="en-US" sz="1100" baseline="0"/>
            <a:t>  shoud be able to select allowance  from dropdown window  in A13 &amp; onwards subject  condition that Sum of all these allowance should be &lt;=value in  B10 (10.56% in given case). </a:t>
          </a:r>
          <a:endParaRPr lang="en-US" sz="1100"/>
        </a:p>
      </xdr:txBody>
    </xdr:sp>
    <xdr:clientData/>
  </xdr:twoCellAnchor>
  <xdr:twoCellAnchor>
    <xdr:from>
      <xdr:col>0</xdr:col>
      <xdr:colOff>2190750</xdr:colOff>
      <xdr:row>7</xdr:row>
      <xdr:rowOff>9527</xdr:rowOff>
    </xdr:from>
    <xdr:to>
      <xdr:col>3</xdr:col>
      <xdr:colOff>876300</xdr:colOff>
      <xdr:row>12</xdr:row>
      <xdr:rowOff>123825</xdr:rowOff>
    </xdr:to>
    <xdr:cxnSp macro="">
      <xdr:nvCxnSpPr>
        <xdr:cNvPr id="4" name="Straight Arrow Connector 3"/>
        <xdr:cNvCxnSpPr/>
      </xdr:nvCxnSpPr>
      <xdr:spPr>
        <a:xfrm rot="10800000" flipV="1">
          <a:off x="2190750" y="1343027"/>
          <a:ext cx="2247900" cy="106679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247650</xdr:colOff>
      <xdr:row>16</xdr:row>
      <xdr:rowOff>57150</xdr:rowOff>
    </xdr:from>
    <xdr:to>
      <xdr:col>6</xdr:col>
      <xdr:colOff>152400</xdr:colOff>
      <xdr:row>21</xdr:row>
      <xdr:rowOff>19050</xdr:rowOff>
    </xdr:to>
    <xdr:sp macro="" textlink="">
      <xdr:nvSpPr>
        <xdr:cNvPr id="7" name="Rectangle 6"/>
        <xdr:cNvSpPr/>
      </xdr:nvSpPr>
      <xdr:spPr>
        <a:xfrm>
          <a:off x="5438775" y="3105150"/>
          <a:ext cx="2076450" cy="914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 baseline="0">
              <a:solidFill>
                <a:schemeClr val="lt1"/>
              </a:solidFill>
              <a:latin typeface="+mn-lt"/>
              <a:ea typeface="+mn-ea"/>
              <a:cs typeface="+mn-cs"/>
            </a:rPr>
            <a:t>Any Partial value left  (Cell B10-selected option % total)to be considered as Special Allowance.</a:t>
          </a:r>
          <a:endParaRPr lang="en-US" sz="1100"/>
        </a:p>
      </xdr:txBody>
    </xdr:sp>
    <xdr:clientData/>
  </xdr:twoCellAnchor>
  <xdr:twoCellAnchor>
    <xdr:from>
      <xdr:col>0</xdr:col>
      <xdr:colOff>1285878</xdr:colOff>
      <xdr:row>16</xdr:row>
      <xdr:rowOff>123825</xdr:rowOff>
    </xdr:from>
    <xdr:to>
      <xdr:col>4</xdr:col>
      <xdr:colOff>504826</xdr:colOff>
      <xdr:row>17</xdr:row>
      <xdr:rowOff>123825</xdr:rowOff>
    </xdr:to>
    <xdr:cxnSp macro="">
      <xdr:nvCxnSpPr>
        <xdr:cNvPr id="9" name="Straight Arrow Connector 8"/>
        <xdr:cNvCxnSpPr/>
      </xdr:nvCxnSpPr>
      <xdr:spPr>
        <a:xfrm rot="10800000">
          <a:off x="1285878" y="3171825"/>
          <a:ext cx="4410073" cy="190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F24" sqref="F24"/>
    </sheetView>
  </sheetViews>
  <sheetFormatPr defaultRowHeight="15"/>
  <cols>
    <col min="1" max="1" width="42.42578125" bestFit="1" customWidth="1"/>
    <col min="2" max="2" width="11" bestFit="1" customWidth="1"/>
    <col min="3" max="3" width="11" customWidth="1"/>
    <col min="4" max="4" width="13.42578125" customWidth="1"/>
    <col min="5" max="5" width="14.140625" bestFit="1" customWidth="1"/>
    <col min="6" max="6" width="18.42578125" bestFit="1" customWidth="1"/>
    <col min="7" max="7" width="15" customWidth="1"/>
    <col min="8" max="8" width="43.5703125" bestFit="1" customWidth="1"/>
    <col min="9" max="9" width="6" customWidth="1"/>
    <col min="10" max="10" width="14.140625" bestFit="1" customWidth="1"/>
    <col min="11" max="11" width="43.5703125" bestFit="1" customWidth="1"/>
  </cols>
  <sheetData>
    <row r="1" spans="1:10">
      <c r="A1" t="s">
        <v>18</v>
      </c>
    </row>
    <row r="2" spans="1:10">
      <c r="A2" t="s">
        <v>0</v>
      </c>
      <c r="B2">
        <v>22240</v>
      </c>
      <c r="H2" t="s">
        <v>21</v>
      </c>
      <c r="J2" t="s">
        <v>23</v>
      </c>
    </row>
    <row r="3" spans="1:10">
      <c r="B3" s="2"/>
      <c r="C3" s="2"/>
      <c r="D3" s="2"/>
      <c r="E3" s="2"/>
      <c r="H3" t="s">
        <v>4</v>
      </c>
      <c r="I3" s="1">
        <v>0.1</v>
      </c>
      <c r="J3">
        <f>1600*12</f>
        <v>19200</v>
      </c>
    </row>
    <row r="4" spans="1:10">
      <c r="A4" t="s">
        <v>20</v>
      </c>
      <c r="B4" s="2">
        <f>(30-1.5-6.95)%</f>
        <v>0.2155</v>
      </c>
      <c r="C4" s="2"/>
      <c r="D4" s="2"/>
      <c r="E4" s="2"/>
      <c r="H4" t="s">
        <v>5</v>
      </c>
      <c r="I4" s="1">
        <v>0.05</v>
      </c>
      <c r="J4" t="s">
        <v>24</v>
      </c>
    </row>
    <row r="5" spans="1:10">
      <c r="H5" t="s">
        <v>6</v>
      </c>
      <c r="I5" s="1">
        <v>0.04</v>
      </c>
      <c r="J5" t="s">
        <v>24</v>
      </c>
    </row>
    <row r="6" spans="1:10">
      <c r="A6" t="s">
        <v>1</v>
      </c>
      <c r="H6" t="s">
        <v>7</v>
      </c>
      <c r="I6" s="1">
        <v>0.02</v>
      </c>
      <c r="J6" t="s">
        <v>24</v>
      </c>
    </row>
    <row r="7" spans="1:10">
      <c r="A7" t="s">
        <v>19</v>
      </c>
      <c r="B7" s="2">
        <f>2000/B2</f>
        <v>8.9928057553956831E-2</v>
      </c>
      <c r="C7" s="2"/>
      <c r="D7" s="2"/>
      <c r="E7" s="2"/>
      <c r="H7" t="s">
        <v>17</v>
      </c>
      <c r="I7" s="1">
        <v>0.05</v>
      </c>
      <c r="J7">
        <v>0</v>
      </c>
    </row>
    <row r="8" spans="1:10">
      <c r="A8" t="s">
        <v>22</v>
      </c>
      <c r="B8" s="2">
        <v>0.02</v>
      </c>
      <c r="C8" s="2"/>
      <c r="D8" s="2"/>
      <c r="E8" s="2"/>
      <c r="H8" t="s">
        <v>8</v>
      </c>
      <c r="I8" s="1">
        <v>0.02</v>
      </c>
      <c r="J8">
        <f>2040*12</f>
        <v>24480</v>
      </c>
    </row>
    <row r="9" spans="1:10">
      <c r="H9" t="s">
        <v>9</v>
      </c>
      <c r="I9" s="1">
        <v>7.0000000000000007E-2</v>
      </c>
    </row>
    <row r="10" spans="1:10">
      <c r="A10" t="s">
        <v>2</v>
      </c>
      <c r="B10" s="2">
        <f>B4-B7-B8</f>
        <v>0.10557194244604316</v>
      </c>
      <c r="C10" s="2"/>
      <c r="D10" s="2"/>
      <c r="E10" s="2"/>
      <c r="H10" t="s">
        <v>10</v>
      </c>
      <c r="I10" s="1">
        <v>0.03</v>
      </c>
      <c r="J10" t="s">
        <v>24</v>
      </c>
    </row>
    <row r="11" spans="1:10">
      <c r="H11" t="s">
        <v>11</v>
      </c>
      <c r="I11" s="1">
        <v>0.03</v>
      </c>
      <c r="J11">
        <v>0</v>
      </c>
    </row>
    <row r="12" spans="1:10">
      <c r="A12" s="4" t="s">
        <v>3</v>
      </c>
      <c r="H12" t="s">
        <v>12</v>
      </c>
      <c r="I12" s="1">
        <v>0.01</v>
      </c>
      <c r="J12">
        <v>0</v>
      </c>
    </row>
    <row r="13" spans="1:10">
      <c r="A13" t="s">
        <v>17</v>
      </c>
      <c r="B13" s="2">
        <f>VLOOKUP(A13,$H$3:$I$16,2,0)</f>
        <v>0.05</v>
      </c>
      <c r="C13" s="2"/>
      <c r="D13" s="3"/>
      <c r="E13" s="3"/>
      <c r="H13" t="s">
        <v>13</v>
      </c>
      <c r="I13" s="1">
        <v>0.02</v>
      </c>
      <c r="J13">
        <v>0</v>
      </c>
    </row>
    <row r="14" spans="1:10">
      <c r="A14" t="s">
        <v>9</v>
      </c>
      <c r="B14" s="2">
        <f>VLOOKUP(A14,$H$3:$I$16,2,0)</f>
        <v>7.0000000000000007E-2</v>
      </c>
      <c r="C14" s="2" t="s">
        <v>26</v>
      </c>
      <c r="D14" s="2"/>
      <c r="E14" s="2"/>
      <c r="H14" t="s">
        <v>14</v>
      </c>
      <c r="I14" s="1">
        <v>0.02</v>
      </c>
    </row>
    <row r="15" spans="1:10">
      <c r="A15" t="s">
        <v>10</v>
      </c>
      <c r="B15" s="2">
        <f>VLOOKUP(A15,$H$3:$I$16,2,0)</f>
        <v>0.03</v>
      </c>
      <c r="C15" s="2" t="s">
        <v>27</v>
      </c>
      <c r="D15" s="2"/>
      <c r="E15" s="2"/>
      <c r="H15" t="s">
        <v>15</v>
      </c>
      <c r="I15" s="1">
        <v>2.5000000000000001E-2</v>
      </c>
      <c r="J15">
        <v>15000</v>
      </c>
    </row>
    <row r="16" spans="1:10">
      <c r="A16" t="s">
        <v>13</v>
      </c>
      <c r="B16" s="2">
        <f>VLOOKUP(A16,$H$3:$I$16,2,0)</f>
        <v>0.02</v>
      </c>
      <c r="C16" s="2" t="s">
        <v>28</v>
      </c>
      <c r="D16" s="2"/>
      <c r="E16" s="2"/>
      <c r="H16" t="s">
        <v>16</v>
      </c>
      <c r="I16" s="1">
        <f>(825/B2)</f>
        <v>3.7095323741007193E-2</v>
      </c>
      <c r="J16" t="s">
        <v>24</v>
      </c>
    </row>
    <row r="17" spans="1:3">
      <c r="A17" t="s">
        <v>25</v>
      </c>
      <c r="B17" s="2">
        <f>(10.56-5-3-2)%</f>
        <v>5.6000000000000051E-3</v>
      </c>
    </row>
    <row r="18" spans="1:3">
      <c r="B18" s="2">
        <f>(5+3+2+0.56)%</f>
        <v>0.1056</v>
      </c>
      <c r="C18" s="2"/>
    </row>
  </sheetData>
  <dataValidations count="3">
    <dataValidation type="custom" allowBlank="1" showInputMessage="1" showErrorMessage="1" sqref="B14:E14 C15:C16">
      <formula1>AND(B14&gt;0,B14&lt;=B11)</formula1>
    </dataValidation>
    <dataValidation type="custom" allowBlank="1" showInputMessage="1" showErrorMessage="1" sqref="B13:C13">
      <formula1>AND(B13&gt;0,B13&lt;=$B$10)</formula1>
    </dataValidation>
    <dataValidation type="list" allowBlank="1" showInputMessage="1" showErrorMessage="1" sqref="A13:A16">
      <formula1>$H$3:$H$16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BEML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</dc:creator>
  <cp:lastModifiedBy>Kumar</cp:lastModifiedBy>
  <dcterms:created xsi:type="dcterms:W3CDTF">2011-08-22T05:47:01Z</dcterms:created>
  <dcterms:modified xsi:type="dcterms:W3CDTF">2011-08-22T08:04:52Z</dcterms:modified>
</cp:coreProperties>
</file>