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4895" windowHeight="78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Sheet1!$A$1:$AL$6</definedName>
  </definedNames>
  <calcPr calcId="125725"/>
</workbook>
</file>

<file path=xl/calcChain.xml><?xml version="1.0" encoding="utf-8"?>
<calcChain xmlns="http://schemas.openxmlformats.org/spreadsheetml/2006/main">
  <c r="Q20" i="1"/>
  <c r="Q19"/>
  <c r="Q18"/>
  <c r="Q17"/>
  <c r="Q16"/>
  <c r="Q15"/>
  <c r="Q14"/>
  <c r="Q13"/>
  <c r="Q12"/>
</calcChain>
</file>

<file path=xl/sharedStrings.xml><?xml version="1.0" encoding="utf-8"?>
<sst xmlns="http://schemas.openxmlformats.org/spreadsheetml/2006/main" count="296" uniqueCount="117">
  <si>
    <t>ID</t>
  </si>
  <si>
    <t>Invoice No</t>
  </si>
  <si>
    <t>Client Name</t>
  </si>
  <si>
    <t>Booking Date</t>
  </si>
  <si>
    <t>Order Type</t>
  </si>
  <si>
    <t>Team</t>
  </si>
  <si>
    <t>Region</t>
  </si>
  <si>
    <t>Establishment</t>
  </si>
  <si>
    <t>Gross Amount</t>
  </si>
  <si>
    <t>Calender Sales Month</t>
  </si>
  <si>
    <t>Deposit Month</t>
  </si>
  <si>
    <t>Deposit Date</t>
  </si>
  <si>
    <t>Pay in Slip No.</t>
  </si>
  <si>
    <t>PAYMENT_MODE</t>
  </si>
  <si>
    <t>CHEQUE_NO</t>
  </si>
  <si>
    <t>MODE_DATE</t>
  </si>
  <si>
    <t>Deposit Amt</t>
  </si>
  <si>
    <t>Bounce Amt</t>
  </si>
  <si>
    <t>TDS</t>
  </si>
  <si>
    <t>Service Tax</t>
  </si>
  <si>
    <t>Payment Terms</t>
  </si>
  <si>
    <t>Collector ID</t>
  </si>
  <si>
    <t>Collectors Name</t>
  </si>
  <si>
    <t>Zone</t>
  </si>
  <si>
    <t>ASM</t>
  </si>
  <si>
    <t>ZM</t>
  </si>
  <si>
    <t>ZM ESS</t>
  </si>
  <si>
    <t>ZBH</t>
  </si>
  <si>
    <t>Sales Group</t>
  </si>
  <si>
    <t>Vertical</t>
  </si>
  <si>
    <t>Revenue Type</t>
  </si>
  <si>
    <t>Product Code</t>
  </si>
  <si>
    <t>Order Particulars with Duration</t>
  </si>
  <si>
    <t>Fair_Code</t>
  </si>
  <si>
    <t>Revenue Sharing</t>
  </si>
  <si>
    <t>Sales Person</t>
  </si>
  <si>
    <t>Remarks</t>
  </si>
  <si>
    <t>TJ2011020063</t>
  </si>
  <si>
    <t>ITJ2011020142</t>
  </si>
  <si>
    <t>BLOSSOM CONSULTANTS</t>
  </si>
  <si>
    <t>NPDC</t>
  </si>
  <si>
    <t>BAN</t>
  </si>
  <si>
    <t>South</t>
  </si>
  <si>
    <t>null</t>
  </si>
  <si>
    <t>Cheque</t>
  </si>
  <si>
    <t>Advance_Up_Front_Payment</t>
  </si>
  <si>
    <t>Ritesh Nanda</t>
  </si>
  <si>
    <t>Bangalore CORP;Cons</t>
  </si>
  <si>
    <t>NA;NA</t>
  </si>
  <si>
    <t>CS Ravishankar;CS Ravishankar</t>
  </si>
  <si>
    <t>Shalabh Gupta</t>
  </si>
  <si>
    <t>Corp;Corp</t>
  </si>
  <si>
    <t>Online</t>
  </si>
  <si>
    <t>Database; Others</t>
  </si>
  <si>
    <t>DialBPO - Super Economy -- Full Database --- Bangalore (9000 Leads) for - 3 Months; XpressHire 5000 inboxes - 12 Months,XpressHire 5000 SMS Contacts -12 Month</t>
  </si>
  <si>
    <t>50;50</t>
  </si>
  <si>
    <t>Ritesh Nanda;Mohit Mehta</t>
  </si>
  <si>
    <t>NA</t>
  </si>
  <si>
    <t>Job Fair</t>
  </si>
  <si>
    <t>Excl. Jobfair</t>
  </si>
  <si>
    <t>PDC</t>
  </si>
  <si>
    <t>Database; Database</t>
  </si>
  <si>
    <t>Corp</t>
  </si>
  <si>
    <t>TJ2011011999</t>
  </si>
  <si>
    <t>KSK ENERTY VENTURES LIMITED</t>
  </si>
  <si>
    <t>HYD</t>
  </si>
  <si>
    <t>Karunakar Gubbala</t>
  </si>
  <si>
    <t>Savarama Ramakrishna</t>
  </si>
  <si>
    <t>Samir Sikdar</t>
  </si>
  <si>
    <t>HireXS - - - Non-IT - 12 Month; AL - HireXS --- Non-IT -12 Month</t>
  </si>
  <si>
    <t>60;40</t>
  </si>
  <si>
    <t>Karunakar Gubbala;Vanaja Thokachichhu</t>
  </si>
  <si>
    <t>MUM</t>
  </si>
  <si>
    <t>West</t>
  </si>
  <si>
    <t>Andheri;Andheri</t>
  </si>
  <si>
    <t>TJ2011020940</t>
  </si>
  <si>
    <t>ITJ2011021197</t>
  </si>
  <si>
    <t>Dhruv Consultants</t>
  </si>
  <si>
    <t>Credit Card</t>
  </si>
  <si>
    <t>40001492;15602157</t>
  </si>
  <si>
    <t>Jasir Gazdhar;Reena Alva</t>
  </si>
  <si>
    <t>NA;Venkatesh Gaitonde</t>
  </si>
  <si>
    <t>Database; Database; Others</t>
  </si>
  <si>
    <t>HireXS - Full - - - 12 Month; AL - HireXS - Full --- 12 Month; XpressHire 5000 inboxes - 12 Months,XpressHire 5000 SMS Contacts -12 Month</t>
  </si>
  <si>
    <t>70;30</t>
  </si>
  <si>
    <t>Bulls Eye Scheme No 2 (Featured Namelink for 6 M)+Add on Complimentary 5000 Postings</t>
  </si>
  <si>
    <t>TJ2011020045</t>
  </si>
  <si>
    <t>ITJ2011020099</t>
  </si>
  <si>
    <t>NSSL Ltd</t>
  </si>
  <si>
    <t>PUN</t>
  </si>
  <si>
    <t>40000285;40001492;40001834</t>
  </si>
  <si>
    <t>Pramod Kumar;Jasir Gazdhar;Ratnaprabha Sable</t>
  </si>
  <si>
    <t>Nagpur;Bandra;Retn - Andheri</t>
  </si>
  <si>
    <t>NA;NA;NA</t>
  </si>
  <si>
    <t>Amar Patel;NA;Namrata Jhawar</t>
  </si>
  <si>
    <t>Corp;Corp;CONS</t>
  </si>
  <si>
    <t>Corp;Corp;Relationship</t>
  </si>
  <si>
    <t>NSSL EJF</t>
  </si>
  <si>
    <t>EJFebruary407</t>
  </si>
  <si>
    <t>34;33;33</t>
  </si>
  <si>
    <t>Cheque Bounce</t>
  </si>
  <si>
    <t>15602114;15602318</t>
  </si>
  <si>
    <t>NA;Hyd-Corp</t>
  </si>
  <si>
    <t>Savarama Ramakrishna;Ramakrishna</t>
  </si>
  <si>
    <t>Samir Sikdar;Samir Sikdar</t>
  </si>
  <si>
    <t>sddfsf</t>
  </si>
  <si>
    <t>Bangalore CORP</t>
  </si>
  <si>
    <t>Cons</t>
  </si>
  <si>
    <t>Jasir Gazdhar</t>
  </si>
  <si>
    <t>Andheri</t>
  </si>
  <si>
    <t>Reena Alva</t>
  </si>
  <si>
    <t>Pramod Kumar</t>
  </si>
  <si>
    <t>Nagpur</t>
  </si>
  <si>
    <t>Ratnaprabha Sable</t>
  </si>
  <si>
    <t>Bandra</t>
  </si>
  <si>
    <t>Retn - Andheri</t>
  </si>
  <si>
    <t>Required Output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</si>
</sst>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164" fontId="3" fillId="3" borderId="1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/>
    <xf numFmtId="14" fontId="3" fillId="0" borderId="1" xfId="0" applyNumberFormat="1" applyFont="1" applyBorder="1" applyAlignment="1"/>
    <xf numFmtId="17" fontId="3" fillId="0" borderId="1" xfId="0" applyNumberFormat="1" applyFont="1" applyBorder="1" applyAlignment="1"/>
    <xf numFmtId="0" fontId="0" fillId="0" borderId="1" xfId="0" applyBorder="1" applyAlignment="1"/>
    <xf numFmtId="164" fontId="3" fillId="0" borderId="1" xfId="1" applyNumberFormat="1" applyFont="1" applyBorder="1" applyAlignment="1"/>
    <xf numFmtId="0" fontId="0" fillId="0" borderId="1" xfId="0" applyBorder="1"/>
    <xf numFmtId="164" fontId="1" fillId="0" borderId="1" xfId="1" applyNumberFormat="1" applyFont="1" applyBorder="1"/>
    <xf numFmtId="164" fontId="1" fillId="0" borderId="0" xfId="1" applyNumberFormat="1" applyFont="1"/>
    <xf numFmtId="0" fontId="2" fillId="0" borderId="0" xfId="0" applyFont="1"/>
    <xf numFmtId="0" fontId="3" fillId="0" borderId="1" xfId="0" applyFont="1" applyBorder="1" applyAlignment="1">
      <alignment horizontal="left"/>
    </xf>
    <xf numFmtId="15" fontId="0" fillId="0" borderId="1" xfId="0" applyNumberFormat="1" applyBorder="1"/>
    <xf numFmtId="0" fontId="4" fillId="0" borderId="1" xfId="2" applyBorder="1" applyAlignment="1">
      <alignment horizontal="center"/>
    </xf>
    <xf numFmtId="0" fontId="0" fillId="6" borderId="1" xfId="0" applyFill="1" applyBorder="1"/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Title" xfId="2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L20"/>
  <sheetViews>
    <sheetView tabSelected="1" topLeftCell="P1" workbookViewId="0">
      <selection activeCell="V13" sqref="V13"/>
    </sheetView>
  </sheetViews>
  <sheetFormatPr defaultRowHeight="15"/>
  <cols>
    <col min="1" max="15" width="0" hidden="1" customWidth="1"/>
    <col min="16" max="16" width="12" bestFit="1" customWidth="1"/>
    <col min="17" max="17" width="13.42578125" customWidth="1"/>
    <col min="18" max="18" width="10.42578125" customWidth="1"/>
    <col min="21" max="21" width="29.7109375" customWidth="1"/>
    <col min="22" max="22" width="29.140625" customWidth="1"/>
    <col min="23" max="23" width="40.28515625" bestFit="1" customWidth="1"/>
    <col min="24" max="24" width="15.28515625" customWidth="1"/>
    <col min="25" max="31" width="0" hidden="1" customWidth="1"/>
    <col min="33" max="33" width="17.5703125" customWidth="1"/>
    <col min="37" max="37" width="29.42578125" customWidth="1"/>
  </cols>
  <sheetData>
    <row r="1" spans="1:246" ht="43.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4" t="s">
        <v>16</v>
      </c>
      <c r="R1" s="4" t="s">
        <v>17</v>
      </c>
      <c r="S1" s="1" t="s">
        <v>18</v>
      </c>
      <c r="T1" s="3" t="s">
        <v>19</v>
      </c>
      <c r="U1" s="1" t="s">
        <v>20</v>
      </c>
      <c r="V1" s="2" t="s">
        <v>21</v>
      </c>
      <c r="W1" s="2" t="s">
        <v>22</v>
      </c>
      <c r="X1" s="2" t="s">
        <v>23</v>
      </c>
      <c r="Y1" s="5" t="s">
        <v>24</v>
      </c>
      <c r="Z1" s="6" t="s">
        <v>25</v>
      </c>
      <c r="AA1" s="6" t="s">
        <v>26</v>
      </c>
      <c r="AB1" s="6" t="s">
        <v>105</v>
      </c>
      <c r="AC1" s="6" t="s">
        <v>27</v>
      </c>
      <c r="AD1" s="6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2" t="s">
        <v>34</v>
      </c>
      <c r="AK1" s="1" t="s">
        <v>35</v>
      </c>
      <c r="AL1" s="1" t="s">
        <v>36</v>
      </c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>
      <c r="A2" s="8" t="s">
        <v>37</v>
      </c>
      <c r="B2" s="8" t="s">
        <v>38</v>
      </c>
      <c r="C2" s="8" t="s">
        <v>39</v>
      </c>
      <c r="D2" s="9">
        <v>40577</v>
      </c>
      <c r="E2" s="9" t="s">
        <v>40</v>
      </c>
      <c r="F2" s="8" t="s">
        <v>41</v>
      </c>
      <c r="G2" s="8" t="s">
        <v>42</v>
      </c>
      <c r="H2" s="8" t="s">
        <v>43</v>
      </c>
      <c r="I2" s="8">
        <v>12000</v>
      </c>
      <c r="J2" s="10">
        <v>40575</v>
      </c>
      <c r="K2" s="10">
        <v>40575</v>
      </c>
      <c r="L2" s="9">
        <v>40578</v>
      </c>
      <c r="M2" s="8">
        <v>1134940</v>
      </c>
      <c r="N2" s="8" t="s">
        <v>44</v>
      </c>
      <c r="O2" s="8">
        <v>978266</v>
      </c>
      <c r="P2" s="9">
        <v>40576</v>
      </c>
      <c r="Q2" s="12">
        <v>6000</v>
      </c>
      <c r="R2" s="12"/>
      <c r="S2" s="8">
        <v>0</v>
      </c>
      <c r="T2" s="8">
        <v>10.3</v>
      </c>
      <c r="U2" s="8" t="s">
        <v>45</v>
      </c>
      <c r="V2" s="17">
        <v>15602208</v>
      </c>
      <c r="W2" s="8" t="s">
        <v>46</v>
      </c>
      <c r="X2" s="8" t="s">
        <v>47</v>
      </c>
      <c r="Y2" s="8" t="s">
        <v>48</v>
      </c>
      <c r="Z2" s="8" t="s">
        <v>49</v>
      </c>
      <c r="AA2" s="8" t="s">
        <v>50</v>
      </c>
      <c r="AB2" s="8" t="b">
        <v>0</v>
      </c>
      <c r="AC2" s="8" t="s">
        <v>48</v>
      </c>
      <c r="AD2" s="8" t="s">
        <v>51</v>
      </c>
      <c r="AE2" s="8" t="s">
        <v>51</v>
      </c>
      <c r="AF2" s="8" t="s">
        <v>52</v>
      </c>
      <c r="AG2" s="8" t="s">
        <v>53</v>
      </c>
      <c r="AH2" s="8" t="s">
        <v>54</v>
      </c>
      <c r="AI2" s="11"/>
      <c r="AJ2" s="8" t="s">
        <v>55</v>
      </c>
      <c r="AK2" s="8" t="s">
        <v>56</v>
      </c>
      <c r="AL2" s="11"/>
    </row>
    <row r="3" spans="1:246">
      <c r="A3" s="8" t="s">
        <v>63</v>
      </c>
      <c r="B3" s="8" t="s">
        <v>43</v>
      </c>
      <c r="C3" s="8" t="s">
        <v>64</v>
      </c>
      <c r="D3" s="9">
        <v>40574</v>
      </c>
      <c r="E3" s="9" t="s">
        <v>60</v>
      </c>
      <c r="F3" s="8" t="s">
        <v>65</v>
      </c>
      <c r="G3" s="8" t="s">
        <v>42</v>
      </c>
      <c r="H3" s="8" t="s">
        <v>43</v>
      </c>
      <c r="I3" s="8">
        <v>99270</v>
      </c>
      <c r="J3" s="10">
        <v>40544</v>
      </c>
      <c r="K3" s="10">
        <v>40575</v>
      </c>
      <c r="L3" s="9">
        <v>40582</v>
      </c>
      <c r="M3" s="8">
        <v>7250732</v>
      </c>
      <c r="N3" s="8" t="s">
        <v>44</v>
      </c>
      <c r="O3" s="8">
        <v>390940</v>
      </c>
      <c r="P3" s="9">
        <v>40578</v>
      </c>
      <c r="Q3" s="12">
        <v>97285</v>
      </c>
      <c r="R3" s="12"/>
      <c r="S3" s="8">
        <v>1985</v>
      </c>
      <c r="T3" s="8">
        <v>10.3</v>
      </c>
      <c r="U3" s="8" t="s">
        <v>45</v>
      </c>
      <c r="V3" s="17">
        <v>15602114</v>
      </c>
      <c r="W3" s="8" t="s">
        <v>66</v>
      </c>
      <c r="X3" s="8" t="s">
        <v>57</v>
      </c>
      <c r="Y3" s="8" t="s">
        <v>67</v>
      </c>
      <c r="Z3" s="8" t="s">
        <v>68</v>
      </c>
      <c r="AA3" s="8" t="s">
        <v>57</v>
      </c>
      <c r="AB3" s="8" t="b">
        <v>0</v>
      </c>
      <c r="AC3" s="8" t="s">
        <v>57</v>
      </c>
      <c r="AD3" s="8" t="s">
        <v>62</v>
      </c>
      <c r="AE3" s="8" t="s">
        <v>62</v>
      </c>
      <c r="AF3" s="8" t="s">
        <v>52</v>
      </c>
      <c r="AG3" s="8" t="s">
        <v>61</v>
      </c>
      <c r="AH3" s="8" t="s">
        <v>69</v>
      </c>
      <c r="AI3" s="11"/>
      <c r="AJ3" s="8" t="s">
        <v>70</v>
      </c>
      <c r="AK3" s="8" t="s">
        <v>71</v>
      </c>
      <c r="AL3" s="11"/>
    </row>
    <row r="4" spans="1:246">
      <c r="A4" s="8" t="s">
        <v>75</v>
      </c>
      <c r="B4" s="8" t="s">
        <v>76</v>
      </c>
      <c r="C4" s="8" t="s">
        <v>77</v>
      </c>
      <c r="D4" s="9">
        <v>40591</v>
      </c>
      <c r="E4" s="9" t="s">
        <v>40</v>
      </c>
      <c r="F4" s="8" t="s">
        <v>72</v>
      </c>
      <c r="G4" s="8" t="s">
        <v>73</v>
      </c>
      <c r="H4" s="8" t="s">
        <v>43</v>
      </c>
      <c r="I4" s="8">
        <v>82725</v>
      </c>
      <c r="J4" s="10">
        <v>40575</v>
      </c>
      <c r="K4" s="10">
        <v>40575</v>
      </c>
      <c r="L4" s="9">
        <v>40591</v>
      </c>
      <c r="M4" s="8">
        <v>0</v>
      </c>
      <c r="N4" s="8" t="s">
        <v>78</v>
      </c>
      <c r="O4" s="8">
        <v>0</v>
      </c>
      <c r="P4" s="9">
        <v>40591</v>
      </c>
      <c r="Q4" s="12">
        <v>82725</v>
      </c>
      <c r="R4" s="12"/>
      <c r="S4" s="8">
        <v>0</v>
      </c>
      <c r="T4" s="8">
        <v>10.3</v>
      </c>
      <c r="U4" s="8" t="s">
        <v>45</v>
      </c>
      <c r="V4" s="17" t="s">
        <v>79</v>
      </c>
      <c r="W4" s="8" t="s">
        <v>80</v>
      </c>
      <c r="X4" s="8" t="s">
        <v>74</v>
      </c>
      <c r="Y4" s="8" t="s">
        <v>48</v>
      </c>
      <c r="Z4" s="8" t="s">
        <v>48</v>
      </c>
      <c r="AA4" s="8" t="e">
        <v>#N/A</v>
      </c>
      <c r="AB4" s="8" t="e">
        <v>#N/A</v>
      </c>
      <c r="AC4" s="8" t="s">
        <v>81</v>
      </c>
      <c r="AD4" s="8" t="s">
        <v>51</v>
      </c>
      <c r="AE4" s="8" t="s">
        <v>51</v>
      </c>
      <c r="AF4" s="8" t="s">
        <v>52</v>
      </c>
      <c r="AG4" s="8" t="s">
        <v>82</v>
      </c>
      <c r="AH4" s="8" t="s">
        <v>83</v>
      </c>
      <c r="AI4" s="11"/>
      <c r="AJ4" s="8" t="s">
        <v>84</v>
      </c>
      <c r="AK4" s="8" t="s">
        <v>80</v>
      </c>
      <c r="AL4" s="8" t="s">
        <v>85</v>
      </c>
    </row>
    <row r="5" spans="1:246">
      <c r="A5" s="8" t="s">
        <v>86</v>
      </c>
      <c r="B5" s="8" t="s">
        <v>87</v>
      </c>
      <c r="C5" s="8" t="s">
        <v>88</v>
      </c>
      <c r="D5" s="9">
        <v>40577</v>
      </c>
      <c r="E5" s="9" t="s">
        <v>40</v>
      </c>
      <c r="F5" s="8" t="s">
        <v>89</v>
      </c>
      <c r="G5" s="8" t="s">
        <v>73</v>
      </c>
      <c r="H5" s="8" t="s">
        <v>43</v>
      </c>
      <c r="I5" s="8">
        <v>452682</v>
      </c>
      <c r="J5" s="10">
        <v>40575</v>
      </c>
      <c r="K5" s="10">
        <v>40575</v>
      </c>
      <c r="L5" s="9">
        <v>40578</v>
      </c>
      <c r="M5" s="8">
        <v>5787458</v>
      </c>
      <c r="N5" s="8" t="s">
        <v>44</v>
      </c>
      <c r="O5" s="8">
        <v>644872</v>
      </c>
      <c r="P5" s="9">
        <v>40563</v>
      </c>
      <c r="Q5" s="12">
        <v>407413.8</v>
      </c>
      <c r="R5" s="12"/>
      <c r="S5" s="8">
        <v>45268.2</v>
      </c>
      <c r="T5" s="8">
        <v>10.3</v>
      </c>
      <c r="U5" s="8" t="s">
        <v>45</v>
      </c>
      <c r="V5" s="17" t="s">
        <v>90</v>
      </c>
      <c r="W5" s="8" t="s">
        <v>91</v>
      </c>
      <c r="X5" s="8" t="s">
        <v>92</v>
      </c>
      <c r="Y5" s="8" t="s">
        <v>93</v>
      </c>
      <c r="Z5" s="8" t="s">
        <v>94</v>
      </c>
      <c r="AA5" s="8" t="e">
        <v>#N/A</v>
      </c>
      <c r="AB5" s="8" t="e">
        <v>#N/A</v>
      </c>
      <c r="AC5" s="8" t="s">
        <v>93</v>
      </c>
      <c r="AD5" s="8" t="s">
        <v>95</v>
      </c>
      <c r="AE5" s="8" t="s">
        <v>96</v>
      </c>
      <c r="AF5" s="8" t="s">
        <v>58</v>
      </c>
      <c r="AG5" s="8" t="s">
        <v>59</v>
      </c>
      <c r="AH5" s="8" t="s">
        <v>97</v>
      </c>
      <c r="AI5" s="8" t="s">
        <v>98</v>
      </c>
      <c r="AJ5" s="8" t="s">
        <v>99</v>
      </c>
      <c r="AK5" s="8" t="s">
        <v>91</v>
      </c>
      <c r="AL5" s="11"/>
    </row>
    <row r="6" spans="1:246">
      <c r="A6" s="8" t="s">
        <v>63</v>
      </c>
      <c r="B6" s="13"/>
      <c r="C6" s="8" t="s">
        <v>64</v>
      </c>
      <c r="D6" s="9">
        <v>40574</v>
      </c>
      <c r="E6" s="9" t="s">
        <v>100</v>
      </c>
      <c r="F6" s="8" t="s">
        <v>65</v>
      </c>
      <c r="G6" s="8" t="s">
        <v>42</v>
      </c>
      <c r="H6" s="8" t="s">
        <v>43</v>
      </c>
      <c r="I6" s="8">
        <v>99270</v>
      </c>
      <c r="J6" s="10">
        <v>40544</v>
      </c>
      <c r="K6" s="10">
        <v>40575</v>
      </c>
      <c r="L6" s="13"/>
      <c r="M6" s="8">
        <v>4733403</v>
      </c>
      <c r="N6" s="8" t="s">
        <v>44</v>
      </c>
      <c r="O6" s="8">
        <v>707812</v>
      </c>
      <c r="P6" s="9">
        <v>40574</v>
      </c>
      <c r="Q6" s="14"/>
      <c r="R6" s="12">
        <v>89343</v>
      </c>
      <c r="S6" s="8">
        <v>9927</v>
      </c>
      <c r="T6" s="8">
        <v>10.3</v>
      </c>
      <c r="U6" s="8" t="s">
        <v>45</v>
      </c>
      <c r="V6" s="17" t="s">
        <v>101</v>
      </c>
      <c r="W6" s="8" t="s">
        <v>71</v>
      </c>
      <c r="X6" s="8" t="s">
        <v>102</v>
      </c>
      <c r="Y6" s="8" t="s">
        <v>103</v>
      </c>
      <c r="Z6" s="8" t="s">
        <v>104</v>
      </c>
      <c r="AA6" s="8" t="e">
        <v>#N/A</v>
      </c>
      <c r="AB6" s="8" t="e">
        <v>#N/A</v>
      </c>
      <c r="AC6" s="8" t="s">
        <v>48</v>
      </c>
      <c r="AD6" s="8" t="s">
        <v>51</v>
      </c>
      <c r="AE6" s="8" t="s">
        <v>51</v>
      </c>
      <c r="AF6" s="8" t="s">
        <v>52</v>
      </c>
      <c r="AG6" s="8" t="s">
        <v>61</v>
      </c>
      <c r="AH6" s="8" t="s">
        <v>69</v>
      </c>
      <c r="AI6" s="11"/>
      <c r="AJ6" s="8" t="s">
        <v>70</v>
      </c>
      <c r="AK6" s="8" t="s">
        <v>71</v>
      </c>
      <c r="AL6" s="11"/>
    </row>
    <row r="7" spans="1:246">
      <c r="Q7" s="15"/>
      <c r="R7" s="15"/>
    </row>
    <row r="9" spans="1:246" ht="22.5">
      <c r="P9" s="16"/>
      <c r="U9" s="19" t="s">
        <v>116</v>
      </c>
      <c r="V9" s="19"/>
      <c r="W9" s="19"/>
    </row>
    <row r="11" spans="1:246">
      <c r="P11" s="20" t="s">
        <v>15</v>
      </c>
      <c r="Q11" s="20" t="s">
        <v>16</v>
      </c>
      <c r="R11" s="20" t="s">
        <v>17</v>
      </c>
      <c r="S11" s="20" t="s">
        <v>18</v>
      </c>
      <c r="T11" s="20" t="s">
        <v>19</v>
      </c>
      <c r="U11" s="20" t="s">
        <v>20</v>
      </c>
      <c r="V11" s="20" t="s">
        <v>21</v>
      </c>
      <c r="W11" s="20" t="s">
        <v>22</v>
      </c>
      <c r="X11" s="20" t="s">
        <v>23</v>
      </c>
      <c r="Y11" s="20" t="s">
        <v>24</v>
      </c>
      <c r="Z11" s="20" t="s">
        <v>25</v>
      </c>
      <c r="AA11" s="20" t="s">
        <v>26</v>
      </c>
      <c r="AB11" s="20" t="s">
        <v>105</v>
      </c>
      <c r="AC11" s="20" t="s">
        <v>27</v>
      </c>
      <c r="AD11" s="20" t="s">
        <v>28</v>
      </c>
      <c r="AE11" s="20" t="s">
        <v>29</v>
      </c>
      <c r="AF11" s="20" t="s">
        <v>30</v>
      </c>
      <c r="AG11" s="20" t="s">
        <v>31</v>
      </c>
      <c r="AH11" s="20" t="s">
        <v>32</v>
      </c>
      <c r="AI11" s="20" t="s">
        <v>33</v>
      </c>
      <c r="AJ11" s="20" t="s">
        <v>34</v>
      </c>
    </row>
    <row r="12" spans="1:246">
      <c r="P12" s="18">
        <v>40576</v>
      </c>
      <c r="Q12" s="13">
        <f>6000*50%</f>
        <v>3000</v>
      </c>
      <c r="R12" s="13"/>
      <c r="S12" s="13">
        <v>0</v>
      </c>
      <c r="T12" s="21">
        <v>10.3</v>
      </c>
      <c r="U12" s="13" t="s">
        <v>45</v>
      </c>
      <c r="V12" s="13">
        <v>15602208</v>
      </c>
      <c r="W12" s="13" t="s">
        <v>46</v>
      </c>
      <c r="X12" s="13" t="s">
        <v>106</v>
      </c>
      <c r="Y12" s="13" t="s">
        <v>48</v>
      </c>
      <c r="Z12" s="13" t="s">
        <v>49</v>
      </c>
      <c r="AA12" s="13" t="s">
        <v>50</v>
      </c>
      <c r="AB12" s="13" t="b">
        <v>0</v>
      </c>
      <c r="AC12" s="13" t="s">
        <v>48</v>
      </c>
      <c r="AD12" s="13" t="s">
        <v>51</v>
      </c>
      <c r="AE12" s="13" t="s">
        <v>51</v>
      </c>
      <c r="AF12" s="13" t="s">
        <v>52</v>
      </c>
      <c r="AG12" s="13" t="s">
        <v>53</v>
      </c>
      <c r="AH12" s="13" t="s">
        <v>54</v>
      </c>
      <c r="AI12" s="13"/>
      <c r="AJ12" s="13">
        <v>50</v>
      </c>
    </row>
    <row r="13" spans="1:246">
      <c r="P13" s="18">
        <v>40576</v>
      </c>
      <c r="Q13" s="13">
        <f>6000*50%</f>
        <v>3000</v>
      </c>
      <c r="R13" s="13"/>
      <c r="S13" s="13">
        <v>0</v>
      </c>
      <c r="T13" s="21">
        <v>10.3</v>
      </c>
      <c r="U13" s="13" t="s">
        <v>45</v>
      </c>
      <c r="V13" s="13">
        <v>15602208</v>
      </c>
      <c r="W13" s="13" t="s">
        <v>46</v>
      </c>
      <c r="X13" s="13" t="s">
        <v>107</v>
      </c>
      <c r="Y13" s="13" t="s">
        <v>48</v>
      </c>
      <c r="Z13" s="13" t="s">
        <v>49</v>
      </c>
      <c r="AA13" s="13" t="s">
        <v>50</v>
      </c>
      <c r="AB13" s="13" t="b">
        <v>0</v>
      </c>
      <c r="AC13" s="13" t="s">
        <v>48</v>
      </c>
      <c r="AD13" s="13" t="s">
        <v>51</v>
      </c>
      <c r="AE13" s="13" t="s">
        <v>51</v>
      </c>
      <c r="AF13" s="13" t="s">
        <v>52</v>
      </c>
      <c r="AG13" s="13" t="s">
        <v>53</v>
      </c>
      <c r="AH13" s="13" t="s">
        <v>54</v>
      </c>
      <c r="AI13" s="13"/>
      <c r="AJ13" s="13">
        <v>50</v>
      </c>
    </row>
    <row r="14" spans="1:246">
      <c r="P14" s="18">
        <v>40578</v>
      </c>
      <c r="Q14" s="13">
        <f>97285*60%</f>
        <v>58371</v>
      </c>
      <c r="R14" s="13"/>
      <c r="S14" s="13">
        <v>1985</v>
      </c>
      <c r="T14" s="21">
        <v>10.3</v>
      </c>
      <c r="U14" s="13" t="s">
        <v>45</v>
      </c>
      <c r="V14" s="13">
        <v>15602114</v>
      </c>
      <c r="W14" s="13" t="s">
        <v>66</v>
      </c>
      <c r="X14" s="13" t="s">
        <v>57</v>
      </c>
      <c r="Y14" s="13" t="s">
        <v>67</v>
      </c>
      <c r="Z14" s="13" t="s">
        <v>68</v>
      </c>
      <c r="AA14" s="13" t="s">
        <v>57</v>
      </c>
      <c r="AB14" s="13" t="b">
        <v>0</v>
      </c>
      <c r="AC14" s="13" t="s">
        <v>57</v>
      </c>
      <c r="AD14" s="13" t="s">
        <v>62</v>
      </c>
      <c r="AE14" s="13" t="s">
        <v>62</v>
      </c>
      <c r="AF14" s="13" t="s">
        <v>52</v>
      </c>
      <c r="AG14" s="13" t="s">
        <v>61</v>
      </c>
      <c r="AH14" s="13" t="s">
        <v>69</v>
      </c>
      <c r="AI14" s="13"/>
      <c r="AJ14" s="13">
        <v>60</v>
      </c>
    </row>
    <row r="15" spans="1:246">
      <c r="P15" s="18">
        <v>40578</v>
      </c>
      <c r="Q15" s="13">
        <f>97285*40%</f>
        <v>38914</v>
      </c>
      <c r="R15" s="13"/>
      <c r="S15" s="13">
        <v>1985</v>
      </c>
      <c r="T15" s="21">
        <v>10.3</v>
      </c>
      <c r="U15" s="13" t="s">
        <v>45</v>
      </c>
      <c r="V15" s="13">
        <v>15602114</v>
      </c>
      <c r="W15" s="13" t="s">
        <v>66</v>
      </c>
      <c r="X15" s="13" t="s">
        <v>57</v>
      </c>
      <c r="Y15" s="13" t="s">
        <v>67</v>
      </c>
      <c r="Z15" s="13" t="s">
        <v>68</v>
      </c>
      <c r="AA15" s="13" t="s">
        <v>57</v>
      </c>
      <c r="AB15" s="13" t="b">
        <v>0</v>
      </c>
      <c r="AC15" s="13" t="s">
        <v>57</v>
      </c>
      <c r="AD15" s="13" t="s">
        <v>62</v>
      </c>
      <c r="AE15" s="13" t="s">
        <v>62</v>
      </c>
      <c r="AF15" s="13" t="s">
        <v>52</v>
      </c>
      <c r="AG15" s="13" t="s">
        <v>61</v>
      </c>
      <c r="AH15" s="13" t="s">
        <v>69</v>
      </c>
      <c r="AI15" s="13"/>
      <c r="AJ15" s="13">
        <v>40</v>
      </c>
    </row>
    <row r="16" spans="1:246">
      <c r="P16" s="18">
        <v>40591</v>
      </c>
      <c r="Q16" s="13">
        <f>82725*70%</f>
        <v>57907.499999999993</v>
      </c>
      <c r="R16" s="13"/>
      <c r="S16" s="13">
        <v>0</v>
      </c>
      <c r="T16" s="21">
        <v>10.3</v>
      </c>
      <c r="U16" s="13" t="s">
        <v>45</v>
      </c>
      <c r="V16" s="13">
        <v>40001492</v>
      </c>
      <c r="W16" s="13" t="s">
        <v>108</v>
      </c>
      <c r="X16" s="13" t="s">
        <v>109</v>
      </c>
      <c r="Y16" s="13" t="s">
        <v>48</v>
      </c>
      <c r="Z16" s="13" t="s">
        <v>48</v>
      </c>
      <c r="AA16" s="13" t="e">
        <v>#N/A</v>
      </c>
      <c r="AB16" s="13" t="e">
        <v>#N/A</v>
      </c>
      <c r="AC16" s="13" t="s">
        <v>81</v>
      </c>
      <c r="AD16" s="13" t="s">
        <v>51</v>
      </c>
      <c r="AE16" s="13" t="s">
        <v>51</v>
      </c>
      <c r="AF16" s="13" t="s">
        <v>52</v>
      </c>
      <c r="AG16" s="13" t="s">
        <v>82</v>
      </c>
      <c r="AH16" s="13" t="s">
        <v>83</v>
      </c>
      <c r="AI16" s="13"/>
      <c r="AJ16" s="13">
        <v>70</v>
      </c>
    </row>
    <row r="17" spans="16:36">
      <c r="P17" s="18">
        <v>40591</v>
      </c>
      <c r="Q17" s="13">
        <f>82725*30%</f>
        <v>24817.5</v>
      </c>
      <c r="R17" s="13"/>
      <c r="S17" s="13">
        <v>0</v>
      </c>
      <c r="T17" s="21">
        <v>10.3</v>
      </c>
      <c r="U17" s="13" t="s">
        <v>45</v>
      </c>
      <c r="V17" s="13">
        <v>15602157</v>
      </c>
      <c r="W17" s="13" t="s">
        <v>110</v>
      </c>
      <c r="X17" s="13" t="s">
        <v>109</v>
      </c>
      <c r="Y17" s="13" t="s">
        <v>48</v>
      </c>
      <c r="Z17" s="13" t="s">
        <v>48</v>
      </c>
      <c r="AA17" s="13" t="e">
        <v>#N/A</v>
      </c>
      <c r="AB17" s="13" t="e">
        <v>#N/A</v>
      </c>
      <c r="AC17" s="13" t="s">
        <v>81</v>
      </c>
      <c r="AD17" s="13" t="s">
        <v>51</v>
      </c>
      <c r="AE17" s="13" t="s">
        <v>51</v>
      </c>
      <c r="AF17" s="13" t="s">
        <v>52</v>
      </c>
      <c r="AG17" s="13" t="s">
        <v>82</v>
      </c>
      <c r="AH17" s="13" t="s">
        <v>83</v>
      </c>
      <c r="AI17" s="13"/>
      <c r="AJ17" s="13">
        <v>30</v>
      </c>
    </row>
    <row r="18" spans="16:36">
      <c r="P18" s="18">
        <v>40563</v>
      </c>
      <c r="Q18" s="13">
        <f>407413.8*34%</f>
        <v>138520.69200000001</v>
      </c>
      <c r="R18" s="12"/>
      <c r="S18" s="13">
        <v>45268.2</v>
      </c>
      <c r="T18" s="21">
        <v>10.3</v>
      </c>
      <c r="U18" s="13" t="s">
        <v>45</v>
      </c>
      <c r="V18" s="13">
        <v>40000285</v>
      </c>
      <c r="W18" s="13" t="s">
        <v>111</v>
      </c>
      <c r="X18" s="13" t="s">
        <v>112</v>
      </c>
      <c r="Y18" s="13" t="s">
        <v>93</v>
      </c>
      <c r="Z18" s="13" t="s">
        <v>94</v>
      </c>
      <c r="AA18" s="13" t="e">
        <v>#N/A</v>
      </c>
      <c r="AB18" s="13" t="e">
        <v>#N/A</v>
      </c>
      <c r="AC18" s="13" t="s">
        <v>93</v>
      </c>
      <c r="AD18" s="13" t="s">
        <v>95</v>
      </c>
      <c r="AE18" s="13" t="s">
        <v>96</v>
      </c>
      <c r="AF18" s="13" t="s">
        <v>58</v>
      </c>
      <c r="AG18" s="13" t="s">
        <v>59</v>
      </c>
      <c r="AH18" s="13" t="s">
        <v>97</v>
      </c>
      <c r="AI18" s="13" t="s">
        <v>98</v>
      </c>
      <c r="AJ18" s="13">
        <v>34</v>
      </c>
    </row>
    <row r="19" spans="16:36">
      <c r="P19" s="18">
        <v>40563</v>
      </c>
      <c r="Q19" s="13">
        <f>407413.8*33%</f>
        <v>134446.554</v>
      </c>
      <c r="R19" s="12"/>
      <c r="S19" s="13">
        <v>45268.2</v>
      </c>
      <c r="T19" s="21">
        <v>10.3</v>
      </c>
      <c r="U19" s="13" t="s">
        <v>45</v>
      </c>
      <c r="V19" s="13">
        <v>40001492</v>
      </c>
      <c r="W19" s="13" t="s">
        <v>108</v>
      </c>
      <c r="X19" s="13" t="s">
        <v>114</v>
      </c>
      <c r="Y19" s="13" t="s">
        <v>93</v>
      </c>
      <c r="Z19" s="13" t="s">
        <v>94</v>
      </c>
      <c r="AA19" s="13" t="e">
        <v>#N/A</v>
      </c>
      <c r="AB19" s="13" t="e">
        <v>#N/A</v>
      </c>
      <c r="AC19" s="13" t="s">
        <v>93</v>
      </c>
      <c r="AD19" s="13" t="s">
        <v>95</v>
      </c>
      <c r="AE19" s="13" t="s">
        <v>96</v>
      </c>
      <c r="AF19" s="13" t="s">
        <v>58</v>
      </c>
      <c r="AG19" s="13" t="s">
        <v>59</v>
      </c>
      <c r="AH19" s="13" t="s">
        <v>97</v>
      </c>
      <c r="AI19" s="13" t="s">
        <v>98</v>
      </c>
      <c r="AJ19" s="13">
        <v>33</v>
      </c>
    </row>
    <row r="20" spans="16:36">
      <c r="P20" s="18">
        <v>40563</v>
      </c>
      <c r="Q20" s="13">
        <f>407413.8*33%</f>
        <v>134446.554</v>
      </c>
      <c r="R20" s="12"/>
      <c r="S20" s="13">
        <v>45268.2</v>
      </c>
      <c r="T20" s="21">
        <v>10.3</v>
      </c>
      <c r="U20" s="13" t="s">
        <v>45</v>
      </c>
      <c r="V20" s="13">
        <v>40001834</v>
      </c>
      <c r="W20" s="13" t="s">
        <v>113</v>
      </c>
      <c r="X20" s="13" t="s">
        <v>115</v>
      </c>
      <c r="Y20" s="13" t="s">
        <v>93</v>
      </c>
      <c r="Z20" s="13" t="s">
        <v>94</v>
      </c>
      <c r="AA20" s="13" t="e">
        <v>#N/A</v>
      </c>
      <c r="AB20" s="13" t="e">
        <v>#N/A</v>
      </c>
      <c r="AC20" s="13" t="s">
        <v>93</v>
      </c>
      <c r="AD20" s="13" t="s">
        <v>95</v>
      </c>
      <c r="AE20" s="13" t="s">
        <v>96</v>
      </c>
      <c r="AF20" s="13" t="s">
        <v>58</v>
      </c>
      <c r="AG20" s="13" t="s">
        <v>59</v>
      </c>
      <c r="AH20" s="13" t="s">
        <v>97</v>
      </c>
      <c r="AI20" s="13" t="s">
        <v>98</v>
      </c>
      <c r="AJ20" s="13">
        <v>33</v>
      </c>
    </row>
  </sheetData>
  <mergeCells count="1">
    <mergeCell ref="U9:W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A10" sqref="A10"/>
    </sheetView>
  </sheetViews>
  <sheetFormatPr defaultRowHeight="15"/>
  <cols>
    <col min="1" max="1" width="28.42578125" customWidth="1"/>
    <col min="2" max="2" width="40.140625" customWidth="1"/>
    <col min="3" max="3" width="29.140625" customWidth="1"/>
  </cols>
  <sheetData>
    <row r="1" spans="1:3">
      <c r="A1" s="2" t="s">
        <v>21</v>
      </c>
      <c r="B1" s="2" t="s">
        <v>22</v>
      </c>
      <c r="C1" s="2" t="s">
        <v>23</v>
      </c>
    </row>
    <row r="2" spans="1:3">
      <c r="A2" s="17">
        <v>15602208</v>
      </c>
      <c r="B2" s="8" t="s">
        <v>46</v>
      </c>
      <c r="C2" s="8" t="s">
        <v>47</v>
      </c>
    </row>
    <row r="3" spans="1:3">
      <c r="A3" s="17">
        <v>15602114</v>
      </c>
      <c r="B3" s="8" t="s">
        <v>66</v>
      </c>
      <c r="C3" s="8" t="s">
        <v>57</v>
      </c>
    </row>
    <row r="4" spans="1:3">
      <c r="A4" s="8" t="s">
        <v>79</v>
      </c>
      <c r="B4" s="8" t="s">
        <v>80</v>
      </c>
      <c r="C4" s="8" t="s">
        <v>74</v>
      </c>
    </row>
    <row r="5" spans="1:3">
      <c r="A5" s="8" t="s">
        <v>90</v>
      </c>
      <c r="B5" s="8" t="s">
        <v>91</v>
      </c>
      <c r="C5" s="8" t="s">
        <v>92</v>
      </c>
    </row>
    <row r="6" spans="1:3">
      <c r="A6" s="8" t="s">
        <v>101</v>
      </c>
      <c r="B6" s="8" t="s">
        <v>71</v>
      </c>
      <c r="C6" s="8" t="s">
        <v>102</v>
      </c>
    </row>
    <row r="9" spans="1:3">
      <c r="A9" s="2" t="s">
        <v>21</v>
      </c>
      <c r="B9" s="2" t="s">
        <v>22</v>
      </c>
      <c r="C9" s="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</dc:creator>
  <cp:lastModifiedBy> Noorain Ansari</cp:lastModifiedBy>
  <dcterms:created xsi:type="dcterms:W3CDTF">2011-02-24T09:40:23Z</dcterms:created>
  <dcterms:modified xsi:type="dcterms:W3CDTF">2011-02-24T10:09:05Z</dcterms:modified>
</cp:coreProperties>
</file>