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5135" windowHeight="8130"/>
  </bookViews>
  <sheets>
    <sheet name="33kV &amp; 11kV Standing Load" sheetId="1" r:id="rId1"/>
  </sheets>
  <externalReferences>
    <externalReference r:id="rId2"/>
  </externalReferences>
  <definedNames>
    <definedName name="curve_index">'[1]Protection (M-PRO20)'!$D$5</definedName>
    <definedName name="HSISC_index">'[1]Protection (M-PRO20)'!$D$10</definedName>
    <definedName name="Iset_index">'[1]Protection (M-PRO20)'!$D$4</definedName>
    <definedName name="K_factor">[1]Engine!$C$6</definedName>
    <definedName name="_xlnm.Print_Area" localSheetId="0">'33kV &amp; 11kV Standing Load'!$A$1:$J$141</definedName>
    <definedName name="_xlnm.Print_Titles" localSheetId="0">'33kV &amp; 11kV Standing Load'!$1:$2</definedName>
    <definedName name="rating_index">'[1]Protection (M-PRO20)'!$D$3</definedName>
    <definedName name="SC_delay_index">'[1]Protection (M-PRO20)'!$D$9</definedName>
    <definedName name="SC_FT_index">'[1]Protection (M-PRO20)'!$D$8</definedName>
    <definedName name="SC_IT_index">'[1]Protection (M-PRO20)'!$D$7</definedName>
    <definedName name="speed_index">'[1]Protection (M-PRO20)'!$D$6</definedName>
  </definedNames>
  <calcPr calcId="124519"/>
</workbook>
</file>

<file path=xl/calcChain.xml><?xml version="1.0" encoding="utf-8"?>
<calcChain xmlns="http://schemas.openxmlformats.org/spreadsheetml/2006/main">
  <c r="G138" i="1"/>
  <c r="I138" s="1"/>
  <c r="G135"/>
  <c r="I135" s="1"/>
  <c r="G134"/>
  <c r="I134" s="1"/>
  <c r="G133"/>
  <c r="I133" s="1"/>
  <c r="G132"/>
  <c r="I132" s="1"/>
  <c r="G131"/>
  <c r="I131" s="1"/>
  <c r="G130"/>
  <c r="I130" s="1"/>
  <c r="G129"/>
  <c r="I129" s="1"/>
  <c r="G128"/>
  <c r="I128" s="1"/>
  <c r="G125"/>
  <c r="I125" s="1"/>
  <c r="G124"/>
  <c r="I124" s="1"/>
  <c r="G123"/>
  <c r="I123" s="1"/>
  <c r="G122"/>
  <c r="I122" s="1"/>
  <c r="G119"/>
  <c r="I119" s="1"/>
  <c r="G118"/>
  <c r="I118" s="1"/>
  <c r="G117"/>
  <c r="I117" s="1"/>
  <c r="G116"/>
  <c r="I116" s="1"/>
  <c r="G115"/>
  <c r="I115" s="1"/>
  <c r="G111"/>
  <c r="I111" s="1"/>
  <c r="G110"/>
  <c r="I110" s="1"/>
  <c r="G109"/>
  <c r="I109" s="1"/>
  <c r="G108"/>
  <c r="I108" s="1"/>
  <c r="G107"/>
  <c r="I107" s="1"/>
  <c r="G106"/>
  <c r="I106" s="1"/>
  <c r="G105"/>
  <c r="I105" s="1"/>
  <c r="G100"/>
  <c r="I100" s="1"/>
  <c r="G99"/>
  <c r="I99" s="1"/>
  <c r="G98"/>
  <c r="I98" s="1"/>
  <c r="G97"/>
  <c r="I97" s="1"/>
  <c r="G96"/>
  <c r="I96" s="1"/>
  <c r="G92"/>
  <c r="I92" s="1"/>
  <c r="G91"/>
  <c r="I91" s="1"/>
  <c r="G90"/>
  <c r="I90" s="1"/>
  <c r="G89"/>
  <c r="I89" s="1"/>
  <c r="G88"/>
  <c r="I88" s="1"/>
  <c r="G82"/>
  <c r="I82" s="1"/>
  <c r="G79"/>
  <c r="I79" s="1"/>
  <c r="G78"/>
  <c r="I78" s="1"/>
  <c r="G77"/>
  <c r="I77" s="1"/>
  <c r="G76"/>
  <c r="I76" s="1"/>
  <c r="G73"/>
  <c r="I73" s="1"/>
  <c r="G72"/>
  <c r="I72" s="1"/>
  <c r="G71"/>
  <c r="I71" s="1"/>
  <c r="G70"/>
  <c r="I70" s="1"/>
  <c r="G69"/>
  <c r="I69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3"/>
  <c r="I53" s="1"/>
  <c r="G52"/>
  <c r="I52" s="1"/>
  <c r="G51"/>
  <c r="I51" s="1"/>
  <c r="G48"/>
  <c r="I48" s="1"/>
  <c r="G47"/>
  <c r="I47" s="1"/>
  <c r="G46"/>
  <c r="I46" s="1"/>
  <c r="G45"/>
  <c r="I45" s="1"/>
  <c r="G42"/>
  <c r="I42" s="1"/>
  <c r="G41"/>
  <c r="I41" s="1"/>
  <c r="G38"/>
  <c r="I38" s="1"/>
  <c r="G37"/>
  <c r="I37" s="1"/>
  <c r="G36"/>
  <c r="I36" s="1"/>
  <c r="G35"/>
  <c r="I35" s="1"/>
  <c r="G34"/>
  <c r="I34" s="1"/>
  <c r="G29"/>
  <c r="I29" s="1"/>
  <c r="G28"/>
  <c r="I28" s="1"/>
  <c r="G25"/>
  <c r="I25" s="1"/>
  <c r="G24"/>
  <c r="I24" s="1"/>
  <c r="G23"/>
  <c r="I23" s="1"/>
  <c r="G22"/>
  <c r="I22" s="1"/>
  <c r="G21"/>
  <c r="I21" s="1"/>
  <c r="G20"/>
  <c r="I20" s="1"/>
  <c r="G19"/>
  <c r="I19" s="1"/>
  <c r="G15"/>
  <c r="I15" s="1"/>
  <c r="G14"/>
  <c r="I14" s="1"/>
  <c r="G11"/>
  <c r="I11" s="1"/>
  <c r="G10"/>
  <c r="I10" s="1"/>
  <c r="G9"/>
  <c r="I9" s="1"/>
  <c r="G8"/>
  <c r="I8" s="1"/>
  <c r="G7"/>
  <c r="I7" s="1"/>
  <c r="I140" s="1"/>
  <c r="I141" s="1"/>
</calcChain>
</file>

<file path=xl/sharedStrings.xml><?xml version="1.0" encoding="utf-8"?>
<sst xmlns="http://schemas.openxmlformats.org/spreadsheetml/2006/main" count="198" uniqueCount="98">
  <si>
    <t>S.No</t>
  </si>
  <si>
    <t>Feeder Type /  Protection</t>
  </si>
  <si>
    <t>Relay type</t>
  </si>
  <si>
    <t>Continous standing load / DC burden (W)</t>
  </si>
  <si>
    <t>Quantity</t>
  </si>
  <si>
    <t>Total             Wattage</t>
  </si>
  <si>
    <t>Diversity Factor</t>
  </si>
  <si>
    <t xml:space="preserve"> Actual Load</t>
  </si>
  <si>
    <t>Remarks</t>
  </si>
  <si>
    <t>Relays</t>
  </si>
  <si>
    <t>Feeders</t>
  </si>
  <si>
    <t>33kV System</t>
  </si>
  <si>
    <t>33kV Incomer Cable Feeder</t>
  </si>
  <si>
    <t>In Relay Panel</t>
  </si>
  <si>
    <t xml:space="preserve">Line Differential Relay </t>
  </si>
  <si>
    <t>RED 670</t>
  </si>
  <si>
    <t>Directional O/C + E/F Relay</t>
  </si>
  <si>
    <t>REF 615</t>
  </si>
  <si>
    <t>Trip Circuit Supervision Relay</t>
  </si>
  <si>
    <t>7PG1753</t>
  </si>
  <si>
    <t>Indicating Lamps and Aux. Relays</t>
  </si>
  <si>
    <t>-</t>
  </si>
  <si>
    <t>Supply Supervision Relay</t>
  </si>
  <si>
    <t>7PG1741</t>
  </si>
  <si>
    <t>In LV Compartment</t>
  </si>
  <si>
    <t>Bay Control &amp; Protection Unit</t>
  </si>
  <si>
    <t>REF 545</t>
  </si>
  <si>
    <t>33kV Transformer Feeder</t>
  </si>
  <si>
    <t>Transformer Differential Relay</t>
  </si>
  <si>
    <t>RET 670</t>
  </si>
  <si>
    <t>REF Relay</t>
  </si>
  <si>
    <t>RET 615</t>
  </si>
  <si>
    <t>SBEF Relay</t>
  </si>
  <si>
    <t>Directional O/C and E/F</t>
  </si>
  <si>
    <t>33kV Bus Section</t>
  </si>
  <si>
    <t>O/C +E/F Relay</t>
  </si>
  <si>
    <t>Over Voltage Relay</t>
  </si>
  <si>
    <t>33kV Busbar Protection Panel</t>
  </si>
  <si>
    <t>BBP Relay</t>
  </si>
  <si>
    <t>DAD-N</t>
  </si>
  <si>
    <t>CT Supervision Relay</t>
  </si>
  <si>
    <t>6RA206</t>
  </si>
  <si>
    <t>AVR Panel + Parallel Interlock</t>
  </si>
  <si>
    <t>Eberlie AVR Relay</t>
  </si>
  <si>
    <t>REG D</t>
  </si>
  <si>
    <t>Bay Control Unit</t>
  </si>
  <si>
    <t>REC 670</t>
  </si>
  <si>
    <t>UPS Load:</t>
  </si>
  <si>
    <t>Consist of the following:</t>
  </si>
  <si>
    <t>PC Industrial Server 4 Nos - 300 W each</t>
  </si>
  <si>
    <t>PC Engineer Work Station 1 No - 300 W</t>
  </si>
  <si>
    <t>PC Operator Work Station 1 No - 300 W</t>
  </si>
  <si>
    <t>Monitors 2 Nos - 70 W each for Operator Wrk Stn</t>
  </si>
  <si>
    <t>Monitors 2 Nos - 70 W each for Engg Wrk Stn</t>
  </si>
  <si>
    <t>Service Modem</t>
  </si>
  <si>
    <t>Event Printer Matrix 2 Nos</t>
  </si>
  <si>
    <t>Hardcopy Printer Laser 1 No</t>
  </si>
  <si>
    <t>DC Load:</t>
  </si>
  <si>
    <t xml:space="preserve">SCMS </t>
  </si>
  <si>
    <t>Ruggedcom RSG 2100</t>
  </si>
  <si>
    <t>GPS Receiver Meinberg</t>
  </si>
  <si>
    <t>Insys Modem</t>
  </si>
  <si>
    <t>SACO 16D1</t>
  </si>
  <si>
    <t>Fall Back Switch KU13.1</t>
  </si>
  <si>
    <t>Common Alarm Panel</t>
  </si>
  <si>
    <t>Bay Unit</t>
  </si>
  <si>
    <t>Alarm Annunciator</t>
  </si>
  <si>
    <t>SACO64D4</t>
  </si>
  <si>
    <t>SACO16A3</t>
  </si>
  <si>
    <t>Door Lamp</t>
  </si>
  <si>
    <t>TARIFF METERING PANEL</t>
  </si>
  <si>
    <t>Tariff Metering Unit (For 33kV)</t>
  </si>
  <si>
    <t>ZMQ</t>
  </si>
  <si>
    <t>11kV System</t>
  </si>
  <si>
    <t>33/11kV Transformer Incomer Feeder</t>
  </si>
  <si>
    <t>(LV Compartment)</t>
  </si>
  <si>
    <t>Bay Control and Protection  Unit</t>
  </si>
  <si>
    <t>Supply Supervision relay</t>
  </si>
  <si>
    <t>Indicating Lamps and Aux.Relays</t>
  </si>
  <si>
    <t>11kV Outgoing Cable Feeder</t>
  </si>
  <si>
    <t>Trip Circuit Supervision relays</t>
  </si>
  <si>
    <t>11kV Bus Section</t>
  </si>
  <si>
    <t>Under Voltage Relay</t>
  </si>
  <si>
    <t>Synchro check</t>
  </si>
  <si>
    <t>7VK611</t>
  </si>
  <si>
    <t>11kV Auxiliary Transformer Feeder</t>
  </si>
  <si>
    <t>11kV Busbar protection Panel</t>
  </si>
  <si>
    <t xml:space="preserve"> </t>
  </si>
  <si>
    <t>LVAC PANEL</t>
  </si>
  <si>
    <t>O/C + E/F</t>
  </si>
  <si>
    <t>SBEF</t>
  </si>
  <si>
    <t>Annunciator</t>
  </si>
  <si>
    <t>Indicating Lamps</t>
  </si>
  <si>
    <t>Tariff Metering Panel</t>
  </si>
  <si>
    <t>Tariff Metering Unit (For 11kV)</t>
  </si>
  <si>
    <t>Total</t>
  </si>
  <si>
    <t>L1 Continuous Standing Load Current =</t>
  </si>
  <si>
    <t>amps  @ 110V DC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</si>
</sst>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i/>
      <sz val="13"/>
      <name val="Arial"/>
      <family val="2"/>
    </font>
    <font>
      <b/>
      <sz val="14"/>
      <color indexed="8"/>
      <name val="Calibri"/>
      <family val="2"/>
    </font>
    <font>
      <sz val="13"/>
      <name val="Siemens Sans"/>
    </font>
    <font>
      <sz val="13"/>
      <color indexed="8"/>
      <name val="Siemens Sans"/>
    </font>
    <font>
      <b/>
      <i/>
      <sz val="13"/>
      <name val="Siemens Sans"/>
    </font>
    <font>
      <sz val="13"/>
      <color indexed="8"/>
      <name val="Arial"/>
      <family val="2"/>
    </font>
    <font>
      <sz val="13"/>
      <color theme="1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3"/>
      <name val="Arial"/>
      <family val="2"/>
    </font>
    <font>
      <sz val="14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b/>
      <i/>
      <u/>
      <sz val="16"/>
      <name val="Calibri"/>
      <family val="2"/>
    </font>
    <font>
      <b/>
      <u/>
      <sz val="14"/>
      <color indexed="8"/>
      <name val="Calibri"/>
      <family val="2"/>
    </font>
    <font>
      <b/>
      <i/>
      <sz val="14"/>
      <color indexed="8"/>
      <name val="Calibri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 applyFont="1" applyBorder="1"/>
    <xf numFmtId="0" fontId="4" fillId="2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3" fillId="0" borderId="0" xfId="1" applyFont="1" applyFill="1"/>
    <xf numFmtId="0" fontId="6" fillId="0" borderId="10" xfId="1" applyFont="1" applyBorder="1" applyAlignment="1">
      <alignment horizontal="center"/>
    </xf>
    <xf numFmtId="0" fontId="7" fillId="0" borderId="8" xfId="1" applyFont="1" applyBorder="1"/>
    <xf numFmtId="0" fontId="6" fillId="0" borderId="8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2" xfId="1" applyFont="1" applyBorder="1"/>
    <xf numFmtId="0" fontId="8" fillId="0" borderId="8" xfId="1" applyFont="1" applyBorder="1"/>
    <xf numFmtId="0" fontId="6" fillId="0" borderId="8" xfId="1" applyFont="1" applyBorder="1"/>
    <xf numFmtId="0" fontId="9" fillId="0" borderId="8" xfId="0" applyFont="1" applyBorder="1" applyAlignment="1">
      <alignment horizontal="center"/>
    </xf>
    <xf numFmtId="0" fontId="6" fillId="0" borderId="8" xfId="1" applyNumberFormat="1" applyFont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10" fillId="0" borderId="8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0" fillId="0" borderId="8" xfId="1" applyFont="1" applyBorder="1" applyAlignment="1">
      <alignment vertical="center"/>
    </xf>
    <xf numFmtId="4" fontId="11" fillId="0" borderId="8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 wrapText="1"/>
    </xf>
    <xf numFmtId="0" fontId="6" fillId="0" borderId="8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8" xfId="1" quotePrefix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7" fillId="0" borderId="4" xfId="1" applyFont="1" applyBorder="1"/>
    <xf numFmtId="0" fontId="6" fillId="0" borderId="4" xfId="1" applyFont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3" fontId="11" fillId="2" borderId="8" xfId="1" applyNumberFormat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2" xfId="0" applyFont="1" applyBorder="1" applyAlignment="1"/>
    <xf numFmtId="0" fontId="14" fillId="0" borderId="14" xfId="0" applyFont="1" applyBorder="1" applyAlignment="1"/>
    <xf numFmtId="0" fontId="14" fillId="0" borderId="15" xfId="0" applyFont="1" applyBorder="1" applyAlignment="1"/>
    <xf numFmtId="0" fontId="14" fillId="0" borderId="0" xfId="0" applyFont="1"/>
    <xf numFmtId="0" fontId="15" fillId="0" borderId="10" xfId="0" applyFont="1" applyBorder="1" applyAlignment="1">
      <alignment horizontal="center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12" xfId="0" applyFont="1" applyBorder="1" applyAlignment="1"/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0" xfId="0" applyFont="1"/>
    <xf numFmtId="0" fontId="3" fillId="0" borderId="8" xfId="1" applyFont="1" applyBorder="1"/>
    <xf numFmtId="0" fontId="17" fillId="0" borderId="8" xfId="1" applyFont="1" applyBorder="1"/>
    <xf numFmtId="0" fontId="18" fillId="0" borderId="10" xfId="1" applyFont="1" applyBorder="1" applyAlignment="1">
      <alignment horizontal="center"/>
    </xf>
    <xf numFmtId="0" fontId="19" fillId="0" borderId="8" xfId="1" applyFont="1" applyBorder="1"/>
    <xf numFmtId="0" fontId="18" fillId="0" borderId="8" xfId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1" fillId="0" borderId="0" xfId="1"/>
    <xf numFmtId="0" fontId="18" fillId="0" borderId="10" xfId="1" applyFont="1" applyBorder="1"/>
    <xf numFmtId="0" fontId="18" fillId="0" borderId="8" xfId="1" applyFont="1" applyBorder="1" applyAlignment="1">
      <alignment wrapText="1"/>
    </xf>
    <xf numFmtId="0" fontId="20" fillId="0" borderId="8" xfId="1" applyFont="1" applyBorder="1" applyAlignment="1">
      <alignment horizontal="center"/>
    </xf>
    <xf numFmtId="0" fontId="18" fillId="0" borderId="2" xfId="1" applyFont="1" applyBorder="1"/>
    <xf numFmtId="0" fontId="18" fillId="0" borderId="3" xfId="1" applyFont="1" applyBorder="1" applyAlignment="1">
      <alignment wrapText="1"/>
    </xf>
    <xf numFmtId="0" fontId="18" fillId="0" borderId="3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21" fillId="0" borderId="3" xfId="1" applyFont="1" applyBorder="1" applyAlignment="1">
      <alignment horizontal="left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22" fillId="0" borderId="8" xfId="0" applyFont="1" applyFill="1" applyBorder="1"/>
    <xf numFmtId="0" fontId="15" fillId="0" borderId="10" xfId="0" applyFont="1" applyBorder="1"/>
    <xf numFmtId="0" fontId="23" fillId="0" borderId="8" xfId="0" applyFont="1" applyBorder="1"/>
    <xf numFmtId="0" fontId="15" fillId="2" borderId="8" xfId="0" applyFont="1" applyFill="1" applyBorder="1" applyAlignment="1">
      <alignment horizontal="center"/>
    </xf>
    <xf numFmtId="0" fontId="15" fillId="0" borderId="8" xfId="0" applyFont="1" applyFill="1" applyBorder="1"/>
    <xf numFmtId="0" fontId="22" fillId="0" borderId="8" xfId="0" applyFont="1" applyBorder="1"/>
    <xf numFmtId="0" fontId="9" fillId="0" borderId="10" xfId="0" applyFont="1" applyBorder="1" applyAlignment="1">
      <alignment horizontal="center"/>
    </xf>
    <xf numFmtId="0" fontId="16" fillId="0" borderId="8" xfId="0" applyFont="1" applyBorder="1"/>
    <xf numFmtId="0" fontId="16" fillId="2" borderId="8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6" fillId="0" borderId="12" xfId="0" applyFont="1" applyFill="1" applyBorder="1" applyAlignment="1"/>
    <xf numFmtId="0" fontId="16" fillId="0" borderId="14" xfId="0" applyFont="1" applyFill="1" applyBorder="1" applyAlignment="1"/>
    <xf numFmtId="0" fontId="16" fillId="0" borderId="15" xfId="0" applyFont="1" applyFill="1" applyBorder="1" applyAlignment="1"/>
    <xf numFmtId="0" fontId="16" fillId="0" borderId="0" xfId="0" applyFont="1" applyFill="1"/>
    <xf numFmtId="0" fontId="15" fillId="0" borderId="8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15" fillId="0" borderId="2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8" xfId="0" applyFont="1" applyBorder="1"/>
    <xf numFmtId="0" fontId="18" fillId="2" borderId="8" xfId="1" applyFont="1" applyFill="1" applyBorder="1" applyAlignment="1">
      <alignment horizontal="center"/>
    </xf>
    <xf numFmtId="0" fontId="2" fillId="0" borderId="0" xfId="1" applyFont="1"/>
    <xf numFmtId="0" fontId="6" fillId="0" borderId="18" xfId="1" applyFont="1" applyBorder="1" applyAlignment="1">
      <alignment horizontal="center"/>
    </xf>
    <xf numFmtId="0" fontId="17" fillId="0" borderId="19" xfId="1" applyFont="1" applyBorder="1"/>
    <xf numFmtId="0" fontId="6" fillId="0" borderId="19" xfId="1" applyFont="1" applyBorder="1" applyAlignment="1">
      <alignment horizontal="center"/>
    </xf>
    <xf numFmtId="0" fontId="17" fillId="0" borderId="20" xfId="1" applyFont="1" applyBorder="1" applyAlignment="1">
      <alignment horizontal="center"/>
    </xf>
    <xf numFmtId="0" fontId="17" fillId="0" borderId="21" xfId="2" applyNumberFormat="1" applyFont="1" applyBorder="1" applyAlignment="1" applyProtection="1"/>
    <xf numFmtId="0" fontId="6" fillId="0" borderId="22" xfId="1" applyFont="1" applyBorder="1" applyAlignment="1">
      <alignment horizontal="center"/>
    </xf>
    <xf numFmtId="0" fontId="6" fillId="0" borderId="22" xfId="1" applyFont="1" applyBorder="1"/>
    <xf numFmtId="0" fontId="6" fillId="0" borderId="0" xfId="1" applyFont="1" applyBorder="1"/>
    <xf numFmtId="0" fontId="17" fillId="0" borderId="0" xfId="1" applyFont="1" applyBorder="1"/>
    <xf numFmtId="0" fontId="17" fillId="0" borderId="1" xfId="1" applyFont="1" applyBorder="1" applyAlignment="1">
      <alignment wrapText="1"/>
    </xf>
    <xf numFmtId="2" fontId="17" fillId="0" borderId="1" xfId="1" applyNumberFormat="1" applyFont="1" applyBorder="1" applyAlignment="1">
      <alignment horizontal="center" wrapText="1"/>
    </xf>
    <xf numFmtId="0" fontId="17" fillId="0" borderId="22" xfId="1" applyFont="1" applyBorder="1"/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</cellXfs>
  <cellStyles count="6">
    <cellStyle name="Comma 2" xfId="3"/>
    <cellStyle name="Hyperlink" xfId="2" builtinId="8"/>
    <cellStyle name="Normal" xfId="0" builtinId="0"/>
    <cellStyle name="Normal 2" xfId="1"/>
    <cellStyle name="Normal 2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833437</xdr:colOff>
      <xdr:row>2</xdr:row>
      <xdr:rowOff>107156</xdr:rowOff>
    </xdr:from>
    <xdr:to>
      <xdr:col>8</xdr:col>
      <xdr:colOff>130969</xdr:colOff>
      <xdr:row>6</xdr:row>
      <xdr:rowOff>59532</xdr:rowOff>
    </xdr:to>
    <xdr:sp macro="" textlink="">
      <xdr:nvSpPr>
        <xdr:cNvPr id="2" name="Rectangle 1"/>
        <xdr:cNvSpPr/>
      </xdr:nvSpPr>
      <xdr:spPr>
        <a:xfrm>
          <a:off x="6346031" y="1107281"/>
          <a:ext cx="3655219" cy="869157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/>
            <a:t>When</a:t>
          </a:r>
          <a:r>
            <a:rPr lang="en-US" sz="1400" baseline="0"/>
            <a:t> i select Relay type column (RED 670  or 615 etc.,)i  get all information below the combo box. </a:t>
          </a:r>
          <a:endParaRPr lang="en-US" sz="1400"/>
        </a:p>
      </xdr:txBody>
    </xdr:sp>
    <xdr:clientData/>
  </xdr:twoCellAnchor>
  <xdr:twoCellAnchor>
    <xdr:from>
      <xdr:col>2</xdr:col>
      <xdr:colOff>1190625</xdr:colOff>
      <xdr:row>3</xdr:row>
      <xdr:rowOff>71437</xdr:rowOff>
    </xdr:from>
    <xdr:to>
      <xdr:col>3</xdr:col>
      <xdr:colOff>821531</xdr:colOff>
      <xdr:row>3</xdr:row>
      <xdr:rowOff>73025</xdr:rowOff>
    </xdr:to>
    <xdr:cxnSp macro="">
      <xdr:nvCxnSpPr>
        <xdr:cNvPr id="4" name="Straight Arrow Connector 3"/>
        <xdr:cNvCxnSpPr/>
      </xdr:nvCxnSpPr>
      <xdr:spPr>
        <a:xfrm rot="10800000">
          <a:off x="5488781" y="1333500"/>
          <a:ext cx="845344" cy="1588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785813</xdr:colOff>
      <xdr:row>4</xdr:row>
      <xdr:rowOff>53579</xdr:rowOff>
    </xdr:from>
    <xdr:to>
      <xdr:col>3</xdr:col>
      <xdr:colOff>833437</xdr:colOff>
      <xdr:row>5</xdr:row>
      <xdr:rowOff>83342</xdr:rowOff>
    </xdr:to>
    <xdr:cxnSp macro="">
      <xdr:nvCxnSpPr>
        <xdr:cNvPr id="6" name="Straight Arrow Connector 5"/>
        <xdr:cNvCxnSpPr>
          <a:stCxn id="2" idx="1"/>
        </xdr:cNvCxnSpPr>
      </xdr:nvCxnSpPr>
      <xdr:spPr>
        <a:xfrm rot="10800000" flipV="1">
          <a:off x="5083969" y="1541860"/>
          <a:ext cx="1262062" cy="24407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I%20curves%20Ajb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gine"/>
      <sheetName val="Protection (M-PRO20)"/>
      <sheetName val="Selections"/>
      <sheetName val="Ajban MIC"/>
      <sheetName val="AJBAN DIMIC"/>
      <sheetName val="AJBAN D1GIC"/>
      <sheetName val="AJBAN D1BS"/>
      <sheetName val="Protection (M-PRO20) (2)"/>
      <sheetName val="Protection (M-PRO20) (3)"/>
      <sheetName val="Protection (M-PRO20) (4)"/>
      <sheetName val="A1MIC"/>
      <sheetName val="BSD1LATEST"/>
      <sheetName val="ICD1LATEST"/>
      <sheetName val="A1MIC1"/>
    </sheetNames>
    <sheetDataSet>
      <sheetData sheetId="0">
        <row r="6">
          <cell r="C6">
            <v>6.7500002682209015E-2</v>
          </cell>
        </row>
      </sheetData>
      <sheetData sheetId="1">
        <row r="3">
          <cell r="D3">
            <v>4</v>
          </cell>
        </row>
        <row r="4">
          <cell r="D4">
            <v>31</v>
          </cell>
        </row>
        <row r="5">
          <cell r="D5">
            <v>1</v>
          </cell>
        </row>
        <row r="6">
          <cell r="D6">
            <v>8</v>
          </cell>
        </row>
        <row r="7">
          <cell r="D7">
            <v>2</v>
          </cell>
        </row>
        <row r="8">
          <cell r="D8">
            <v>8</v>
          </cell>
        </row>
        <row r="9">
          <cell r="D9">
            <v>2</v>
          </cell>
        </row>
        <row r="10">
          <cell r="D10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42"/>
  <sheetViews>
    <sheetView tabSelected="1" view="pageBreakPreview" zoomScale="80" zoomScaleNormal="55" zoomScaleSheetLayoutView="80" workbookViewId="0">
      <selection activeCell="D6" sqref="D6"/>
    </sheetView>
  </sheetViews>
  <sheetFormatPr defaultRowHeight="14.25"/>
  <cols>
    <col min="1" max="1" width="7.28515625" style="1" customWidth="1"/>
    <col min="2" max="2" width="57.140625" style="1" customWidth="1"/>
    <col min="3" max="3" width="18.28515625" style="1" customWidth="1"/>
    <col min="4" max="4" width="17.7109375" style="1" customWidth="1"/>
    <col min="5" max="5" width="10.85546875" style="1" customWidth="1"/>
    <col min="6" max="6" width="11.7109375" style="1" customWidth="1"/>
    <col min="7" max="7" width="12.42578125" style="1" customWidth="1"/>
    <col min="8" max="8" width="12.5703125" style="1" customWidth="1"/>
    <col min="9" max="9" width="16.85546875" style="1" customWidth="1"/>
    <col min="10" max="10" width="26.7109375" style="1" customWidth="1"/>
    <col min="11" max="16384" width="9.140625" style="1"/>
  </cols>
  <sheetData>
    <row r="1" spans="1:10" ht="20.25" customHeight="1">
      <c r="A1" s="115" t="s">
        <v>0</v>
      </c>
      <c r="B1" s="117" t="s">
        <v>1</v>
      </c>
      <c r="C1" s="119" t="s">
        <v>2</v>
      </c>
      <c r="D1" s="119" t="s">
        <v>3</v>
      </c>
      <c r="E1" s="121" t="s">
        <v>4</v>
      </c>
      <c r="F1" s="121"/>
      <c r="G1" s="111" t="s">
        <v>5</v>
      </c>
      <c r="H1" s="111" t="s">
        <v>6</v>
      </c>
      <c r="I1" s="111" t="s">
        <v>7</v>
      </c>
      <c r="J1" s="113" t="s">
        <v>8</v>
      </c>
    </row>
    <row r="2" spans="1:10" ht="57.75" customHeight="1">
      <c r="A2" s="116"/>
      <c r="B2" s="118"/>
      <c r="C2" s="120"/>
      <c r="D2" s="112"/>
      <c r="E2" s="3" t="s">
        <v>9</v>
      </c>
      <c r="F2" s="3" t="s">
        <v>10</v>
      </c>
      <c r="G2" s="112"/>
      <c r="H2" s="112"/>
      <c r="I2" s="112"/>
      <c r="J2" s="114"/>
    </row>
    <row r="3" spans="1:10" s="10" customFormat="1" ht="21" customHeight="1">
      <c r="A3" s="4"/>
      <c r="B3" s="5" t="s">
        <v>11</v>
      </c>
      <c r="C3" s="6"/>
      <c r="D3" s="6"/>
      <c r="E3" s="6"/>
      <c r="F3" s="6"/>
      <c r="G3" s="7"/>
      <c r="H3" s="7"/>
      <c r="I3" s="8"/>
      <c r="J3" s="9"/>
    </row>
    <row r="4" spans="1:10" s="10" customFormat="1" ht="18">
      <c r="A4" s="4"/>
      <c r="B4" s="6"/>
      <c r="C4" s="6"/>
      <c r="D4" s="6"/>
      <c r="E4" s="6"/>
      <c r="F4" s="6"/>
      <c r="G4" s="7"/>
      <c r="H4" s="7"/>
      <c r="I4" s="8"/>
      <c r="J4" s="9"/>
    </row>
    <row r="5" spans="1:10" ht="16.5">
      <c r="A5" s="11">
        <v>1</v>
      </c>
      <c r="B5" s="12" t="s">
        <v>12</v>
      </c>
      <c r="C5" s="13"/>
      <c r="D5" s="13"/>
      <c r="E5" s="13"/>
      <c r="F5" s="13"/>
      <c r="G5" s="13"/>
      <c r="H5" s="13"/>
      <c r="I5" s="14"/>
      <c r="J5" s="15"/>
    </row>
    <row r="6" spans="1:10" ht="16.5">
      <c r="A6" s="11"/>
      <c r="B6" s="16" t="s">
        <v>13</v>
      </c>
      <c r="C6" s="13"/>
      <c r="D6" s="13"/>
      <c r="E6" s="13"/>
      <c r="F6" s="13"/>
      <c r="G6" s="13"/>
      <c r="H6" s="13"/>
      <c r="I6" s="14"/>
      <c r="J6" s="15"/>
    </row>
    <row r="7" spans="1:10" ht="18.75">
      <c r="A7" s="11"/>
      <c r="B7" s="17" t="s">
        <v>14</v>
      </c>
      <c r="C7" s="18" t="s">
        <v>15</v>
      </c>
      <c r="D7" s="19">
        <v>50</v>
      </c>
      <c r="E7" s="20">
        <v>1</v>
      </c>
      <c r="F7" s="20">
        <v>2</v>
      </c>
      <c r="G7" s="13">
        <f>F7*E7*D7</f>
        <v>100</v>
      </c>
      <c r="H7" s="13">
        <v>1</v>
      </c>
      <c r="I7" s="14">
        <f>+G7*H7</f>
        <v>100</v>
      </c>
      <c r="J7" s="15"/>
    </row>
    <row r="8" spans="1:10" ht="18.75">
      <c r="A8" s="11"/>
      <c r="B8" s="17" t="s">
        <v>16</v>
      </c>
      <c r="C8" s="18" t="s">
        <v>17</v>
      </c>
      <c r="D8" s="19">
        <v>14.1</v>
      </c>
      <c r="E8" s="20">
        <v>1</v>
      </c>
      <c r="F8" s="20">
        <v>2</v>
      </c>
      <c r="G8" s="13">
        <f>F8*E8*D8</f>
        <v>28.2</v>
      </c>
      <c r="H8" s="13">
        <v>1</v>
      </c>
      <c r="I8" s="14">
        <f>+G8*H8</f>
        <v>28.2</v>
      </c>
      <c r="J8" s="15"/>
    </row>
    <row r="9" spans="1:10" ht="18.75">
      <c r="A9" s="11"/>
      <c r="B9" s="21" t="s">
        <v>18</v>
      </c>
      <c r="C9" s="18" t="s">
        <v>19</v>
      </c>
      <c r="D9" s="13">
        <v>2</v>
      </c>
      <c r="E9" s="20">
        <v>2</v>
      </c>
      <c r="F9" s="20">
        <v>2</v>
      </c>
      <c r="G9" s="13">
        <f>F9*E9*D9</f>
        <v>8</v>
      </c>
      <c r="H9" s="13">
        <v>1</v>
      </c>
      <c r="I9" s="14">
        <f>+G9*H9</f>
        <v>8</v>
      </c>
      <c r="J9" s="15"/>
    </row>
    <row r="10" spans="1:10" ht="18.75">
      <c r="A10" s="11"/>
      <c r="B10" s="22" t="s">
        <v>20</v>
      </c>
      <c r="C10" s="18" t="s">
        <v>21</v>
      </c>
      <c r="D10" s="13">
        <v>2</v>
      </c>
      <c r="E10" s="20">
        <v>5</v>
      </c>
      <c r="F10" s="20">
        <v>2</v>
      </c>
      <c r="G10" s="13">
        <f>F10*E10*D10</f>
        <v>20</v>
      </c>
      <c r="H10" s="13">
        <v>0.5</v>
      </c>
      <c r="I10" s="14">
        <f>+G10*H10</f>
        <v>10</v>
      </c>
      <c r="J10" s="15"/>
    </row>
    <row r="11" spans="1:10" ht="18.75">
      <c r="A11" s="11"/>
      <c r="B11" s="21" t="s">
        <v>22</v>
      </c>
      <c r="C11" s="18" t="s">
        <v>23</v>
      </c>
      <c r="D11" s="13">
        <v>1.25</v>
      </c>
      <c r="E11" s="20">
        <v>2</v>
      </c>
      <c r="F11" s="20">
        <v>2</v>
      </c>
      <c r="G11" s="13">
        <f>F11*E11*D11</f>
        <v>5</v>
      </c>
      <c r="H11" s="13">
        <v>1</v>
      </c>
      <c r="I11" s="14">
        <f>+G11*H11</f>
        <v>5</v>
      </c>
      <c r="J11" s="15"/>
    </row>
    <row r="12" spans="1:10" ht="16.5">
      <c r="A12" s="11"/>
      <c r="B12" s="23"/>
      <c r="C12" s="24"/>
      <c r="D12" s="13"/>
      <c r="E12" s="20"/>
      <c r="F12" s="20"/>
      <c r="G12" s="13"/>
      <c r="H12" s="13"/>
      <c r="I12" s="14"/>
      <c r="J12" s="15"/>
    </row>
    <row r="13" spans="1:10" ht="18.75" customHeight="1">
      <c r="A13" s="11"/>
      <c r="B13" s="25" t="s">
        <v>24</v>
      </c>
      <c r="C13" s="13"/>
      <c r="D13" s="13"/>
      <c r="E13" s="20"/>
      <c r="F13" s="20"/>
      <c r="G13" s="13"/>
      <c r="H13" s="13"/>
      <c r="I13" s="14"/>
      <c r="J13" s="15"/>
    </row>
    <row r="14" spans="1:10" ht="18.75">
      <c r="A14" s="11"/>
      <c r="B14" s="21" t="s">
        <v>25</v>
      </c>
      <c r="C14" s="18" t="s">
        <v>26</v>
      </c>
      <c r="D14" s="13">
        <v>25</v>
      </c>
      <c r="E14" s="20">
        <v>1</v>
      </c>
      <c r="F14" s="20">
        <v>2</v>
      </c>
      <c r="G14" s="13">
        <f>D14*E14*F14</f>
        <v>50</v>
      </c>
      <c r="H14" s="13">
        <v>1</v>
      </c>
      <c r="I14" s="14">
        <f>+G14*H14</f>
        <v>50</v>
      </c>
      <c r="J14" s="15"/>
    </row>
    <row r="15" spans="1:10" ht="18.75">
      <c r="A15" s="11"/>
      <c r="B15" s="22" t="s">
        <v>20</v>
      </c>
      <c r="C15" s="18" t="s">
        <v>21</v>
      </c>
      <c r="D15" s="13">
        <v>2</v>
      </c>
      <c r="E15" s="20">
        <v>5</v>
      </c>
      <c r="F15" s="20">
        <v>2</v>
      </c>
      <c r="G15" s="13">
        <f>F15*E15*D15</f>
        <v>20</v>
      </c>
      <c r="H15" s="13">
        <v>0.5</v>
      </c>
      <c r="I15" s="14">
        <f>+G15*H15</f>
        <v>10</v>
      </c>
      <c r="J15" s="15"/>
    </row>
    <row r="16" spans="1:10" ht="16.5">
      <c r="A16" s="11"/>
      <c r="B16" s="21"/>
      <c r="C16" s="13"/>
      <c r="D16" s="13"/>
      <c r="E16" s="20"/>
      <c r="F16" s="20"/>
      <c r="G16" s="13"/>
      <c r="H16" s="13"/>
      <c r="I16" s="14"/>
      <c r="J16" s="15"/>
    </row>
    <row r="17" spans="1:10" ht="18.75" customHeight="1">
      <c r="A17" s="11">
        <v>2</v>
      </c>
      <c r="B17" s="12" t="s">
        <v>27</v>
      </c>
      <c r="C17" s="13"/>
      <c r="D17" s="13"/>
      <c r="E17" s="20"/>
      <c r="F17" s="20"/>
      <c r="G17" s="13"/>
      <c r="H17" s="13"/>
      <c r="I17" s="14"/>
      <c r="J17" s="15"/>
    </row>
    <row r="18" spans="1:10" ht="16.5">
      <c r="A18" s="11"/>
      <c r="B18" s="16" t="s">
        <v>13</v>
      </c>
      <c r="C18" s="13"/>
      <c r="D18" s="13"/>
      <c r="E18" s="20"/>
      <c r="F18" s="20"/>
      <c r="G18" s="13"/>
      <c r="H18" s="13"/>
      <c r="I18" s="14"/>
      <c r="J18" s="15"/>
    </row>
    <row r="19" spans="1:10" ht="18.75">
      <c r="A19" s="11"/>
      <c r="B19" s="17" t="s">
        <v>28</v>
      </c>
      <c r="C19" s="18" t="s">
        <v>29</v>
      </c>
      <c r="D19" s="26">
        <v>50</v>
      </c>
      <c r="E19" s="20">
        <v>1</v>
      </c>
      <c r="F19" s="20">
        <v>2</v>
      </c>
      <c r="G19" s="26">
        <f>F19*E19*D19</f>
        <v>100</v>
      </c>
      <c r="H19" s="26">
        <v>1</v>
      </c>
      <c r="I19" s="27">
        <f t="shared" ref="I19:I25" si="0">+G19*H19</f>
        <v>100</v>
      </c>
      <c r="J19" s="15"/>
    </row>
    <row r="20" spans="1:10" ht="18.75">
      <c r="A20" s="11"/>
      <c r="B20" s="17" t="s">
        <v>30</v>
      </c>
      <c r="C20" s="18" t="s">
        <v>31</v>
      </c>
      <c r="D20" s="19">
        <v>11.9</v>
      </c>
      <c r="E20" s="20">
        <v>1</v>
      </c>
      <c r="F20" s="20">
        <v>2</v>
      </c>
      <c r="G20" s="13">
        <f>D20*E20*F20</f>
        <v>23.8</v>
      </c>
      <c r="H20" s="13">
        <v>1</v>
      </c>
      <c r="I20" s="14">
        <f t="shared" si="0"/>
        <v>23.8</v>
      </c>
      <c r="J20" s="28"/>
    </row>
    <row r="21" spans="1:10" ht="18.75">
      <c r="A21" s="11"/>
      <c r="B21" s="17" t="s">
        <v>32</v>
      </c>
      <c r="C21" s="18" t="s">
        <v>17</v>
      </c>
      <c r="D21" s="19">
        <v>14.1</v>
      </c>
      <c r="E21" s="20">
        <v>1</v>
      </c>
      <c r="F21" s="20">
        <v>2</v>
      </c>
      <c r="G21" s="13">
        <f>D21*E21*F21</f>
        <v>28.2</v>
      </c>
      <c r="H21" s="13">
        <v>1</v>
      </c>
      <c r="I21" s="14">
        <f t="shared" si="0"/>
        <v>28.2</v>
      </c>
      <c r="J21" s="28"/>
    </row>
    <row r="22" spans="1:10" ht="18.75">
      <c r="A22" s="11"/>
      <c r="B22" s="17" t="s">
        <v>33</v>
      </c>
      <c r="C22" s="18" t="s">
        <v>17</v>
      </c>
      <c r="D22" s="19">
        <v>14.1</v>
      </c>
      <c r="E22" s="20">
        <v>1</v>
      </c>
      <c r="F22" s="20">
        <v>2</v>
      </c>
      <c r="G22" s="13">
        <f>D22*E22*F22</f>
        <v>28.2</v>
      </c>
      <c r="H22" s="13">
        <v>1</v>
      </c>
      <c r="I22" s="14">
        <f t="shared" si="0"/>
        <v>28.2</v>
      </c>
      <c r="J22" s="28"/>
    </row>
    <row r="23" spans="1:10" ht="18.75">
      <c r="A23" s="11"/>
      <c r="B23" s="21" t="s">
        <v>18</v>
      </c>
      <c r="C23" s="18" t="s">
        <v>19</v>
      </c>
      <c r="D23" s="13">
        <v>2</v>
      </c>
      <c r="E23" s="20">
        <v>2</v>
      </c>
      <c r="F23" s="20">
        <v>2</v>
      </c>
      <c r="G23" s="13">
        <f>F23*E23*D23</f>
        <v>8</v>
      </c>
      <c r="H23" s="13">
        <v>1</v>
      </c>
      <c r="I23" s="14">
        <f t="shared" si="0"/>
        <v>8</v>
      </c>
      <c r="J23" s="15"/>
    </row>
    <row r="24" spans="1:10" ht="18.75">
      <c r="A24" s="11"/>
      <c r="B24" s="22" t="s">
        <v>20</v>
      </c>
      <c r="C24" s="18" t="s">
        <v>21</v>
      </c>
      <c r="D24" s="13">
        <v>2</v>
      </c>
      <c r="E24" s="20">
        <v>5</v>
      </c>
      <c r="F24" s="20">
        <v>2</v>
      </c>
      <c r="G24" s="13">
        <f>F24*E24*D24</f>
        <v>20</v>
      </c>
      <c r="H24" s="13">
        <v>0.5</v>
      </c>
      <c r="I24" s="14">
        <f t="shared" si="0"/>
        <v>10</v>
      </c>
      <c r="J24" s="15"/>
    </row>
    <row r="25" spans="1:10" ht="18.75">
      <c r="A25" s="11"/>
      <c r="B25" s="21" t="s">
        <v>22</v>
      </c>
      <c r="C25" s="18" t="s">
        <v>23</v>
      </c>
      <c r="D25" s="13">
        <v>1.25</v>
      </c>
      <c r="E25" s="20">
        <v>2</v>
      </c>
      <c r="F25" s="20">
        <v>2</v>
      </c>
      <c r="G25" s="13">
        <f>F25*E25*D25</f>
        <v>5</v>
      </c>
      <c r="H25" s="13">
        <v>1</v>
      </c>
      <c r="I25" s="14">
        <f t="shared" si="0"/>
        <v>5</v>
      </c>
      <c r="J25" s="15"/>
    </row>
    <row r="26" spans="1:10" ht="16.5">
      <c r="A26" s="11"/>
      <c r="B26" s="23"/>
      <c r="C26" s="24"/>
      <c r="D26" s="13"/>
      <c r="E26" s="20"/>
      <c r="F26" s="20"/>
      <c r="G26" s="13"/>
      <c r="H26" s="13"/>
      <c r="I26" s="14"/>
      <c r="J26" s="15"/>
    </row>
    <row r="27" spans="1:10" ht="16.5">
      <c r="A27" s="11"/>
      <c r="B27" s="25" t="s">
        <v>24</v>
      </c>
      <c r="C27" s="29"/>
      <c r="D27" s="13"/>
      <c r="E27" s="20"/>
      <c r="F27" s="20"/>
      <c r="G27" s="13"/>
      <c r="H27" s="13"/>
      <c r="I27" s="14"/>
      <c r="J27" s="15"/>
    </row>
    <row r="28" spans="1:10" ht="18.75">
      <c r="A28" s="11"/>
      <c r="B28" s="21" t="s">
        <v>25</v>
      </c>
      <c r="C28" s="18" t="s">
        <v>26</v>
      </c>
      <c r="D28" s="13">
        <v>25</v>
      </c>
      <c r="E28" s="20">
        <v>1</v>
      </c>
      <c r="F28" s="20">
        <v>2</v>
      </c>
      <c r="G28" s="13">
        <f>F28*E28*D28</f>
        <v>50</v>
      </c>
      <c r="H28" s="13">
        <v>1</v>
      </c>
      <c r="I28" s="14">
        <f>+G28*H28</f>
        <v>50</v>
      </c>
      <c r="J28" s="15"/>
    </row>
    <row r="29" spans="1:10" ht="18.75">
      <c r="A29" s="11"/>
      <c r="B29" s="22" t="s">
        <v>20</v>
      </c>
      <c r="C29" s="18" t="s">
        <v>21</v>
      </c>
      <c r="D29" s="13">
        <v>2</v>
      </c>
      <c r="E29" s="20">
        <v>5</v>
      </c>
      <c r="F29" s="20">
        <v>2</v>
      </c>
      <c r="G29" s="13">
        <f>F29*E29*D29</f>
        <v>20</v>
      </c>
      <c r="H29" s="13">
        <v>0.5</v>
      </c>
      <c r="I29" s="14">
        <f>+G29*H29</f>
        <v>10</v>
      </c>
      <c r="J29" s="15"/>
    </row>
    <row r="30" spans="1:10" ht="18.75">
      <c r="A30" s="11"/>
      <c r="B30" s="22"/>
      <c r="C30" s="18"/>
      <c r="D30" s="13"/>
      <c r="E30" s="20"/>
      <c r="F30" s="20"/>
      <c r="G30" s="13"/>
      <c r="H30" s="13"/>
      <c r="I30" s="14"/>
      <c r="J30" s="15"/>
    </row>
    <row r="31" spans="1:10" ht="16.5">
      <c r="A31" s="11"/>
      <c r="B31" s="22"/>
      <c r="C31" s="30"/>
      <c r="D31" s="13"/>
      <c r="E31" s="20"/>
      <c r="F31" s="20"/>
      <c r="G31" s="13"/>
      <c r="H31" s="13"/>
      <c r="I31" s="14"/>
      <c r="J31" s="15"/>
    </row>
    <row r="32" spans="1:10" ht="16.5">
      <c r="A32" s="31">
        <v>3</v>
      </c>
      <c r="B32" s="32" t="s">
        <v>34</v>
      </c>
      <c r="C32" s="33"/>
      <c r="D32" s="33"/>
      <c r="E32" s="34"/>
      <c r="F32" s="34"/>
      <c r="G32" s="33"/>
      <c r="H32" s="33"/>
      <c r="I32" s="14"/>
      <c r="J32" s="15"/>
    </row>
    <row r="33" spans="1:12" ht="16.5">
      <c r="A33" s="11"/>
      <c r="B33" s="16" t="s">
        <v>13</v>
      </c>
      <c r="C33" s="13"/>
      <c r="D33" s="13"/>
      <c r="E33" s="20"/>
      <c r="F33" s="20"/>
      <c r="G33" s="13"/>
      <c r="H33" s="13"/>
      <c r="I33" s="14"/>
      <c r="J33" s="15"/>
    </row>
    <row r="34" spans="1:12" ht="18.75">
      <c r="A34" s="11"/>
      <c r="B34" s="21" t="s">
        <v>35</v>
      </c>
      <c r="C34" s="18" t="s">
        <v>17</v>
      </c>
      <c r="D34" s="19">
        <v>14.1</v>
      </c>
      <c r="E34" s="20">
        <v>1</v>
      </c>
      <c r="F34" s="20">
        <v>1</v>
      </c>
      <c r="G34" s="13">
        <f>D34*E34*F34</f>
        <v>14.1</v>
      </c>
      <c r="H34" s="13">
        <v>1</v>
      </c>
      <c r="I34" s="14">
        <f>+G34*H34</f>
        <v>14.1</v>
      </c>
      <c r="J34" s="15"/>
    </row>
    <row r="35" spans="1:12" ht="18.75">
      <c r="A35" s="11"/>
      <c r="B35" s="21" t="s">
        <v>36</v>
      </c>
      <c r="C35" s="18" t="s">
        <v>17</v>
      </c>
      <c r="D35" s="19">
        <v>14.1</v>
      </c>
      <c r="E35" s="20">
        <v>1</v>
      </c>
      <c r="F35" s="20">
        <v>1</v>
      </c>
      <c r="G35" s="13">
        <f>F35*D35*E35</f>
        <v>14.1</v>
      </c>
      <c r="H35" s="13">
        <v>1</v>
      </c>
      <c r="I35" s="14">
        <f>+G35*H35</f>
        <v>14.1</v>
      </c>
      <c r="J35" s="15"/>
    </row>
    <row r="36" spans="1:12" ht="18.75">
      <c r="A36" s="11"/>
      <c r="B36" s="21" t="s">
        <v>18</v>
      </c>
      <c r="C36" s="18" t="s">
        <v>19</v>
      </c>
      <c r="D36" s="13">
        <v>2</v>
      </c>
      <c r="E36" s="35">
        <v>2</v>
      </c>
      <c r="F36" s="36">
        <v>1</v>
      </c>
      <c r="G36" s="13">
        <f>F36*D36*E36</f>
        <v>4</v>
      </c>
      <c r="H36" s="13">
        <v>1</v>
      </c>
      <c r="I36" s="14">
        <f>+G36*H36</f>
        <v>4</v>
      </c>
      <c r="J36" s="15"/>
    </row>
    <row r="37" spans="1:12" ht="18.75">
      <c r="A37" s="11"/>
      <c r="B37" s="21" t="s">
        <v>22</v>
      </c>
      <c r="C37" s="18" t="s">
        <v>23</v>
      </c>
      <c r="D37" s="13">
        <v>1.25</v>
      </c>
      <c r="E37" s="20">
        <v>2</v>
      </c>
      <c r="F37" s="20">
        <v>1</v>
      </c>
      <c r="G37" s="13">
        <f>F37*D37*E37</f>
        <v>2.5</v>
      </c>
      <c r="H37" s="13">
        <v>1</v>
      </c>
      <c r="I37" s="14">
        <f>+G37*H37</f>
        <v>2.5</v>
      </c>
      <c r="J37" s="15"/>
    </row>
    <row r="38" spans="1:12" ht="18.75">
      <c r="A38" s="11"/>
      <c r="B38" s="22" t="s">
        <v>20</v>
      </c>
      <c r="C38" s="18" t="s">
        <v>21</v>
      </c>
      <c r="D38" s="13">
        <v>2</v>
      </c>
      <c r="E38" s="20">
        <v>5</v>
      </c>
      <c r="F38" s="20">
        <v>1</v>
      </c>
      <c r="G38" s="13">
        <f>D38*E38*F38</f>
        <v>10</v>
      </c>
      <c r="H38" s="13">
        <v>0.5</v>
      </c>
      <c r="I38" s="14">
        <f>+G38*H38</f>
        <v>5</v>
      </c>
      <c r="J38" s="15"/>
    </row>
    <row r="39" spans="1:12" ht="16.5">
      <c r="A39" s="11"/>
      <c r="B39" s="21"/>
      <c r="C39" s="13"/>
      <c r="D39" s="13"/>
      <c r="E39" s="20"/>
      <c r="F39" s="20"/>
      <c r="G39" s="13"/>
      <c r="H39" s="13"/>
      <c r="I39" s="14"/>
      <c r="J39" s="15"/>
    </row>
    <row r="40" spans="1:12" ht="16.5">
      <c r="A40" s="11"/>
      <c r="B40" s="25" t="s">
        <v>24</v>
      </c>
      <c r="C40" s="13"/>
      <c r="D40" s="13"/>
      <c r="E40" s="20"/>
      <c r="F40" s="20"/>
      <c r="G40" s="13"/>
      <c r="H40" s="13"/>
      <c r="I40" s="14"/>
      <c r="J40" s="15"/>
    </row>
    <row r="41" spans="1:12" ht="18.75">
      <c r="A41" s="11"/>
      <c r="B41" s="21" t="s">
        <v>25</v>
      </c>
      <c r="C41" s="18" t="s">
        <v>26</v>
      </c>
      <c r="D41" s="13">
        <v>25</v>
      </c>
      <c r="E41" s="20">
        <v>1</v>
      </c>
      <c r="F41" s="20">
        <v>1</v>
      </c>
      <c r="G41" s="13">
        <f>D41*E41*F41</f>
        <v>25</v>
      </c>
      <c r="H41" s="13">
        <v>1</v>
      </c>
      <c r="I41" s="14">
        <f>+G41*H41</f>
        <v>25</v>
      </c>
      <c r="J41" s="15"/>
    </row>
    <row r="42" spans="1:12" ht="18.75">
      <c r="A42" s="11"/>
      <c r="B42" s="22" t="s">
        <v>20</v>
      </c>
      <c r="C42" s="18" t="s">
        <v>21</v>
      </c>
      <c r="D42" s="13">
        <v>2</v>
      </c>
      <c r="E42" s="20">
        <v>5</v>
      </c>
      <c r="F42" s="20">
        <v>1</v>
      </c>
      <c r="G42" s="13">
        <f>D42*E42*F42</f>
        <v>10</v>
      </c>
      <c r="H42" s="13">
        <v>0.5</v>
      </c>
      <c r="I42" s="14">
        <f>+G42*H42</f>
        <v>5</v>
      </c>
      <c r="J42" s="15"/>
    </row>
    <row r="43" spans="1:12" ht="16.5">
      <c r="A43" s="11"/>
      <c r="B43" s="21"/>
      <c r="C43" s="13"/>
      <c r="D43" s="13"/>
      <c r="E43" s="20"/>
      <c r="F43" s="20"/>
      <c r="G43" s="13"/>
      <c r="H43" s="13"/>
      <c r="I43" s="14"/>
      <c r="J43" s="15"/>
    </row>
    <row r="44" spans="1:12" ht="16.5">
      <c r="A44" s="11">
        <v>4</v>
      </c>
      <c r="B44" s="12" t="s">
        <v>37</v>
      </c>
      <c r="C44" s="13"/>
      <c r="D44" s="13"/>
      <c r="E44" s="13"/>
      <c r="F44" s="13"/>
      <c r="G44" s="13"/>
      <c r="H44" s="13"/>
      <c r="I44" s="14"/>
      <c r="J44" s="15"/>
    </row>
    <row r="45" spans="1:12" s="44" customFormat="1" ht="18.75">
      <c r="A45" s="37"/>
      <c r="B45" s="38" t="s">
        <v>38</v>
      </c>
      <c r="C45" s="18" t="s">
        <v>39</v>
      </c>
      <c r="D45" s="39">
        <v>27</v>
      </c>
      <c r="E45" s="39">
        <v>1</v>
      </c>
      <c r="F45" s="39">
        <v>2</v>
      </c>
      <c r="G45" s="39">
        <f>D45*F45*E45</f>
        <v>54</v>
      </c>
      <c r="H45" s="39">
        <v>1</v>
      </c>
      <c r="I45" s="40">
        <f>G45*H45</f>
        <v>54</v>
      </c>
      <c r="J45" s="41"/>
      <c r="K45" s="42"/>
      <c r="L45" s="43"/>
    </row>
    <row r="46" spans="1:12" s="52" customFormat="1" ht="16.5" customHeight="1">
      <c r="A46" s="45"/>
      <c r="B46" s="46" t="s">
        <v>40</v>
      </c>
      <c r="C46" s="18" t="s">
        <v>41</v>
      </c>
      <c r="D46" s="13">
        <v>3</v>
      </c>
      <c r="E46" s="47">
        <v>1</v>
      </c>
      <c r="F46" s="47">
        <v>2</v>
      </c>
      <c r="G46" s="47">
        <f>D46*F46*E46</f>
        <v>6</v>
      </c>
      <c r="H46" s="47">
        <v>1</v>
      </c>
      <c r="I46" s="48">
        <f>G46*H46</f>
        <v>6</v>
      </c>
      <c r="J46" s="49"/>
      <c r="K46" s="50"/>
      <c r="L46" s="51"/>
    </row>
    <row r="47" spans="1:12" ht="18.75">
      <c r="A47" s="11"/>
      <c r="B47" s="21" t="s">
        <v>22</v>
      </c>
      <c r="C47" s="18" t="s">
        <v>23</v>
      </c>
      <c r="D47" s="13">
        <v>1.25</v>
      </c>
      <c r="E47" s="13">
        <v>5</v>
      </c>
      <c r="F47" s="13">
        <v>2</v>
      </c>
      <c r="G47" s="13">
        <f>D47*E47*F47</f>
        <v>12.5</v>
      </c>
      <c r="H47" s="13">
        <v>1</v>
      </c>
      <c r="I47" s="14">
        <f>+G47*H47</f>
        <v>12.5</v>
      </c>
      <c r="J47" s="15"/>
    </row>
    <row r="48" spans="1:12" ht="18.75">
      <c r="A48" s="11"/>
      <c r="B48" s="22" t="s">
        <v>20</v>
      </c>
      <c r="C48" s="18" t="s">
        <v>21</v>
      </c>
      <c r="D48" s="13">
        <v>2</v>
      </c>
      <c r="E48" s="13">
        <v>5</v>
      </c>
      <c r="F48" s="13">
        <v>2</v>
      </c>
      <c r="G48" s="13">
        <f>D48*E48*F48</f>
        <v>20</v>
      </c>
      <c r="H48" s="13">
        <v>0.5</v>
      </c>
      <c r="I48" s="14">
        <f>+G48*H48</f>
        <v>10</v>
      </c>
      <c r="J48" s="15"/>
    </row>
    <row r="49" spans="1:10" ht="16.5">
      <c r="A49" s="11"/>
      <c r="B49" s="21"/>
      <c r="C49" s="13"/>
      <c r="D49" s="13"/>
      <c r="E49" s="13"/>
      <c r="F49" s="13"/>
      <c r="G49" s="13"/>
      <c r="H49" s="13"/>
      <c r="I49" s="14"/>
      <c r="J49" s="15"/>
    </row>
    <row r="50" spans="1:10" ht="16.5">
      <c r="A50" s="11">
        <v>5</v>
      </c>
      <c r="B50" s="12" t="s">
        <v>42</v>
      </c>
      <c r="C50" s="13"/>
      <c r="D50" s="13"/>
      <c r="E50" s="13"/>
      <c r="F50" s="13"/>
      <c r="G50" s="13"/>
      <c r="H50" s="13"/>
      <c r="I50" s="14"/>
      <c r="J50" s="15"/>
    </row>
    <row r="51" spans="1:10" ht="18.75">
      <c r="A51" s="37"/>
      <c r="B51" s="38" t="s">
        <v>43</v>
      </c>
      <c r="C51" s="18" t="s">
        <v>44</v>
      </c>
      <c r="D51" s="39">
        <v>15</v>
      </c>
      <c r="E51" s="39">
        <v>1</v>
      </c>
      <c r="F51" s="39">
        <v>2</v>
      </c>
      <c r="G51" s="39">
        <f>D51*F51*E51</f>
        <v>30</v>
      </c>
      <c r="H51" s="39">
        <v>1</v>
      </c>
      <c r="I51" s="40">
        <f>G51*H51</f>
        <v>30</v>
      </c>
      <c r="J51" s="15"/>
    </row>
    <row r="52" spans="1:10" ht="18.75">
      <c r="A52" s="11"/>
      <c r="B52" s="21" t="s">
        <v>45</v>
      </c>
      <c r="C52" s="18" t="s">
        <v>46</v>
      </c>
      <c r="D52" s="13">
        <v>50</v>
      </c>
      <c r="E52" s="13">
        <v>1</v>
      </c>
      <c r="F52" s="13">
        <v>1</v>
      </c>
      <c r="G52" s="13">
        <f>D52*E52*F52</f>
        <v>50</v>
      </c>
      <c r="H52" s="13">
        <v>1</v>
      </c>
      <c r="I52" s="14">
        <f>+G52*H52</f>
        <v>50</v>
      </c>
      <c r="J52" s="15"/>
    </row>
    <row r="53" spans="1:10" ht="18.75">
      <c r="A53" s="11"/>
      <c r="B53" s="21" t="s">
        <v>22</v>
      </c>
      <c r="C53" s="18" t="s">
        <v>23</v>
      </c>
      <c r="D53" s="13">
        <v>1.25</v>
      </c>
      <c r="E53" s="13">
        <v>1</v>
      </c>
      <c r="F53" s="13">
        <v>1</v>
      </c>
      <c r="G53" s="13">
        <f>D53*E53*F53</f>
        <v>1.25</v>
      </c>
      <c r="H53" s="13">
        <v>1</v>
      </c>
      <c r="I53" s="14">
        <f>+G53*H53</f>
        <v>1.25</v>
      </c>
      <c r="J53" s="15"/>
    </row>
    <row r="54" spans="1:10" ht="16.5">
      <c r="A54" s="11"/>
      <c r="B54" s="21"/>
      <c r="C54" s="13"/>
      <c r="D54" s="13"/>
      <c r="E54" s="13"/>
      <c r="F54" s="13"/>
      <c r="G54" s="13"/>
      <c r="H54" s="13"/>
      <c r="I54" s="14"/>
      <c r="J54" s="15"/>
    </row>
    <row r="55" spans="1:10" ht="16.5">
      <c r="A55" s="11">
        <v>6</v>
      </c>
      <c r="B55" s="12" t="s">
        <v>47</v>
      </c>
      <c r="C55" s="13"/>
      <c r="D55" s="13"/>
      <c r="E55" s="13"/>
      <c r="F55" s="13"/>
      <c r="G55" s="13"/>
      <c r="H55" s="13"/>
      <c r="I55" s="14"/>
      <c r="J55" s="28"/>
    </row>
    <row r="56" spans="1:10" ht="16.5">
      <c r="A56" s="11"/>
      <c r="B56" s="12" t="s">
        <v>48</v>
      </c>
      <c r="C56" s="13"/>
      <c r="D56" s="13"/>
      <c r="E56" s="13"/>
      <c r="F56" s="13"/>
      <c r="G56" s="13"/>
      <c r="H56" s="13"/>
      <c r="I56" s="14"/>
      <c r="J56" s="28"/>
    </row>
    <row r="57" spans="1:10" ht="16.5">
      <c r="A57" s="11"/>
      <c r="B57" s="17" t="s">
        <v>49</v>
      </c>
      <c r="C57" s="13"/>
      <c r="D57" s="13">
        <v>300</v>
      </c>
      <c r="E57" s="13">
        <v>4</v>
      </c>
      <c r="F57" s="39">
        <v>1</v>
      </c>
      <c r="G57" s="13">
        <f t="shared" ref="G57:G64" si="1">D57*E57</f>
        <v>1200</v>
      </c>
      <c r="H57" s="13">
        <v>1</v>
      </c>
      <c r="I57" s="14">
        <f t="shared" ref="I57:I64" si="2">+G57*H57</f>
        <v>1200</v>
      </c>
      <c r="J57" s="15"/>
    </row>
    <row r="58" spans="1:10" ht="16.5">
      <c r="A58" s="11"/>
      <c r="B58" s="17" t="s">
        <v>50</v>
      </c>
      <c r="C58" s="13"/>
      <c r="D58" s="13">
        <v>300</v>
      </c>
      <c r="E58" s="13">
        <v>1</v>
      </c>
      <c r="F58" s="39">
        <v>1</v>
      </c>
      <c r="G58" s="13">
        <f t="shared" si="1"/>
        <v>300</v>
      </c>
      <c r="H58" s="13">
        <v>1</v>
      </c>
      <c r="I58" s="14">
        <f t="shared" si="2"/>
        <v>300</v>
      </c>
      <c r="J58" s="15"/>
    </row>
    <row r="59" spans="1:10" ht="16.5">
      <c r="A59" s="11"/>
      <c r="B59" s="17" t="s">
        <v>51</v>
      </c>
      <c r="C59" s="13"/>
      <c r="D59" s="13">
        <v>300</v>
      </c>
      <c r="E59" s="13">
        <v>1</v>
      </c>
      <c r="F59" s="39">
        <v>1</v>
      </c>
      <c r="G59" s="13">
        <f t="shared" si="1"/>
        <v>300</v>
      </c>
      <c r="H59" s="13">
        <v>1</v>
      </c>
      <c r="I59" s="14">
        <f t="shared" si="2"/>
        <v>300</v>
      </c>
      <c r="J59" s="15"/>
    </row>
    <row r="60" spans="1:10" ht="16.5">
      <c r="A60" s="11"/>
      <c r="B60" s="17" t="s">
        <v>52</v>
      </c>
      <c r="C60" s="13"/>
      <c r="D60" s="13">
        <v>70</v>
      </c>
      <c r="E60" s="13">
        <v>2</v>
      </c>
      <c r="F60" s="39">
        <v>1</v>
      </c>
      <c r="G60" s="13">
        <f t="shared" si="1"/>
        <v>140</v>
      </c>
      <c r="H60" s="13">
        <v>1</v>
      </c>
      <c r="I60" s="14">
        <f t="shared" si="2"/>
        <v>140</v>
      </c>
      <c r="J60" s="15"/>
    </row>
    <row r="61" spans="1:10" ht="16.5">
      <c r="A61" s="11"/>
      <c r="B61" s="17" t="s">
        <v>53</v>
      </c>
      <c r="C61" s="13"/>
      <c r="D61" s="13">
        <v>70</v>
      </c>
      <c r="E61" s="13">
        <v>2</v>
      </c>
      <c r="F61" s="39">
        <v>1</v>
      </c>
      <c r="G61" s="13">
        <f t="shared" si="1"/>
        <v>140</v>
      </c>
      <c r="H61" s="13">
        <v>1</v>
      </c>
      <c r="I61" s="14">
        <f t="shared" si="2"/>
        <v>140</v>
      </c>
      <c r="J61" s="15"/>
    </row>
    <row r="62" spans="1:10" ht="16.5">
      <c r="A62" s="11"/>
      <c r="B62" s="17" t="s">
        <v>54</v>
      </c>
      <c r="C62" s="13"/>
      <c r="D62" s="13">
        <v>9</v>
      </c>
      <c r="E62" s="13">
        <v>1</v>
      </c>
      <c r="F62" s="39">
        <v>1</v>
      </c>
      <c r="G62" s="13">
        <f t="shared" si="1"/>
        <v>9</v>
      </c>
      <c r="H62" s="13">
        <v>1</v>
      </c>
      <c r="I62" s="14">
        <f t="shared" si="2"/>
        <v>9</v>
      </c>
      <c r="J62" s="15"/>
    </row>
    <row r="63" spans="1:10" ht="16.5">
      <c r="A63" s="11"/>
      <c r="B63" s="17" t="s">
        <v>55</v>
      </c>
      <c r="C63" s="13"/>
      <c r="D63" s="13">
        <v>53</v>
      </c>
      <c r="E63" s="13">
        <v>2</v>
      </c>
      <c r="F63" s="39">
        <v>1</v>
      </c>
      <c r="G63" s="13">
        <f t="shared" si="1"/>
        <v>106</v>
      </c>
      <c r="H63" s="13">
        <v>1</v>
      </c>
      <c r="I63" s="14">
        <f t="shared" si="2"/>
        <v>106</v>
      </c>
      <c r="J63" s="15"/>
    </row>
    <row r="64" spans="1:10" ht="16.5">
      <c r="A64" s="11"/>
      <c r="B64" s="17" t="s">
        <v>56</v>
      </c>
      <c r="C64" s="13"/>
      <c r="D64" s="13">
        <v>75</v>
      </c>
      <c r="E64" s="13">
        <v>1</v>
      </c>
      <c r="F64" s="39">
        <v>1</v>
      </c>
      <c r="G64" s="13">
        <f t="shared" si="1"/>
        <v>75</v>
      </c>
      <c r="H64" s="13">
        <v>1</v>
      </c>
      <c r="I64" s="14">
        <f t="shared" si="2"/>
        <v>75</v>
      </c>
      <c r="J64" s="15"/>
    </row>
    <row r="65" spans="1:10" ht="16.5">
      <c r="A65" s="11"/>
      <c r="B65" s="17"/>
      <c r="C65" s="13"/>
      <c r="D65" s="13"/>
      <c r="E65" s="13"/>
      <c r="F65" s="39"/>
      <c r="G65" s="13"/>
      <c r="H65" s="13"/>
      <c r="I65" s="14"/>
      <c r="J65" s="15"/>
    </row>
    <row r="66" spans="1:10" ht="13.5" customHeight="1">
      <c r="A66" s="11"/>
      <c r="B66" s="17"/>
      <c r="C66" s="13"/>
      <c r="D66" s="13"/>
      <c r="E66" s="13"/>
      <c r="F66" s="39"/>
      <c r="G66" s="13"/>
      <c r="H66" s="13"/>
      <c r="I66" s="14"/>
      <c r="J66" s="28"/>
    </row>
    <row r="67" spans="1:10" ht="16.5">
      <c r="A67" s="11">
        <v>7</v>
      </c>
      <c r="B67" s="12" t="s">
        <v>57</v>
      </c>
      <c r="C67" s="13"/>
      <c r="D67" s="13"/>
      <c r="E67" s="13"/>
      <c r="F67" s="13"/>
      <c r="G67" s="13"/>
      <c r="H67" s="13"/>
      <c r="I67" s="14"/>
      <c r="J67" s="28"/>
    </row>
    <row r="68" spans="1:10" ht="16.5">
      <c r="A68" s="11"/>
      <c r="B68" s="12" t="s">
        <v>58</v>
      </c>
      <c r="C68" s="13"/>
      <c r="D68" s="13"/>
      <c r="E68" s="13"/>
      <c r="F68" s="13"/>
      <c r="G68" s="13"/>
      <c r="H68" s="13"/>
      <c r="I68" s="14"/>
      <c r="J68" s="15"/>
    </row>
    <row r="69" spans="1:10" ht="16.5">
      <c r="A69" s="11"/>
      <c r="B69" s="17" t="s">
        <v>59</v>
      </c>
      <c r="C69" s="13"/>
      <c r="D69" s="13">
        <v>28</v>
      </c>
      <c r="E69" s="13">
        <v>13</v>
      </c>
      <c r="F69" s="53"/>
      <c r="G69" s="13">
        <f>D69*E69</f>
        <v>364</v>
      </c>
      <c r="H69" s="13">
        <v>1</v>
      </c>
      <c r="I69" s="14">
        <f>+G69*H69</f>
        <v>364</v>
      </c>
      <c r="J69" s="15"/>
    </row>
    <row r="70" spans="1:10" ht="16.5">
      <c r="A70" s="11"/>
      <c r="B70" s="17" t="s">
        <v>60</v>
      </c>
      <c r="C70" s="13"/>
      <c r="D70" s="13">
        <v>35</v>
      </c>
      <c r="E70" s="13">
        <v>2</v>
      </c>
      <c r="F70" s="53"/>
      <c r="G70" s="13">
        <f>D70*E70</f>
        <v>70</v>
      </c>
      <c r="H70" s="13">
        <v>1</v>
      </c>
      <c r="I70" s="14">
        <f>+G70*H70</f>
        <v>70</v>
      </c>
      <c r="J70" s="15"/>
    </row>
    <row r="71" spans="1:10" ht="16.5">
      <c r="A71" s="11"/>
      <c r="B71" s="17" t="s">
        <v>61</v>
      </c>
      <c r="C71" s="13"/>
      <c r="D71" s="13">
        <v>10</v>
      </c>
      <c r="E71" s="13">
        <v>2</v>
      </c>
      <c r="F71" s="53"/>
      <c r="G71" s="13">
        <f>D71*E71</f>
        <v>20</v>
      </c>
      <c r="H71" s="13">
        <v>1</v>
      </c>
      <c r="I71" s="14">
        <f>+G71*H71</f>
        <v>20</v>
      </c>
      <c r="J71" s="15"/>
    </row>
    <row r="72" spans="1:10" ht="16.5">
      <c r="A72" s="11"/>
      <c r="B72" s="17" t="s">
        <v>62</v>
      </c>
      <c r="C72" s="13"/>
      <c r="D72" s="13">
        <v>25</v>
      </c>
      <c r="E72" s="13">
        <v>6</v>
      </c>
      <c r="F72" s="53"/>
      <c r="G72" s="13">
        <f>D72*E72</f>
        <v>150</v>
      </c>
      <c r="H72" s="13">
        <v>1</v>
      </c>
      <c r="I72" s="14">
        <f>+G72*H72</f>
        <v>150</v>
      </c>
      <c r="J72" s="15"/>
    </row>
    <row r="73" spans="1:10" ht="16.5">
      <c r="A73" s="11"/>
      <c r="B73" s="17" t="s">
        <v>63</v>
      </c>
      <c r="C73" s="13"/>
      <c r="D73" s="13">
        <v>2</v>
      </c>
      <c r="E73" s="13">
        <v>2</v>
      </c>
      <c r="F73" s="53"/>
      <c r="G73" s="13">
        <f>D73*E73</f>
        <v>4</v>
      </c>
      <c r="H73" s="13">
        <v>1</v>
      </c>
      <c r="I73" s="14">
        <f>+G73*H73</f>
        <v>4</v>
      </c>
      <c r="J73" s="15"/>
    </row>
    <row r="74" spans="1:10" ht="16.5">
      <c r="A74" s="11"/>
      <c r="B74" s="17"/>
      <c r="C74" s="13"/>
      <c r="D74" s="13"/>
      <c r="E74" s="13"/>
      <c r="F74" s="13"/>
      <c r="G74" s="13"/>
      <c r="H74" s="13"/>
      <c r="I74" s="14"/>
      <c r="J74" s="15"/>
    </row>
    <row r="75" spans="1:10" ht="16.5">
      <c r="A75" s="11">
        <v>8</v>
      </c>
      <c r="B75" s="54" t="s">
        <v>64</v>
      </c>
      <c r="C75" s="13"/>
      <c r="D75" s="13"/>
      <c r="E75" s="13"/>
      <c r="F75" s="13"/>
      <c r="G75" s="13"/>
      <c r="H75" s="13"/>
      <c r="I75" s="14"/>
      <c r="J75" s="28"/>
    </row>
    <row r="76" spans="1:10" ht="18.75">
      <c r="A76" s="11"/>
      <c r="B76" s="17" t="s">
        <v>65</v>
      </c>
      <c r="C76" s="18" t="s">
        <v>46</v>
      </c>
      <c r="D76" s="13">
        <v>50</v>
      </c>
      <c r="E76" s="13">
        <v>1</v>
      </c>
      <c r="F76" s="13">
        <v>1</v>
      </c>
      <c r="G76" s="13">
        <f>D76*E76*F76</f>
        <v>50</v>
      </c>
      <c r="H76" s="13">
        <v>1</v>
      </c>
      <c r="I76" s="14">
        <f>+G76*H76</f>
        <v>50</v>
      </c>
      <c r="J76" s="28"/>
    </row>
    <row r="77" spans="1:10" ht="18.75">
      <c r="A77" s="11"/>
      <c r="B77" s="17" t="s">
        <v>66</v>
      </c>
      <c r="C77" s="18" t="s">
        <v>67</v>
      </c>
      <c r="D77" s="13">
        <v>20</v>
      </c>
      <c r="E77" s="13">
        <v>2</v>
      </c>
      <c r="F77" s="13">
        <v>1</v>
      </c>
      <c r="G77" s="13">
        <f>D77*E77*F77</f>
        <v>40</v>
      </c>
      <c r="H77" s="13">
        <v>1</v>
      </c>
      <c r="I77" s="14">
        <f>+G77*H77</f>
        <v>40</v>
      </c>
      <c r="J77" s="28"/>
    </row>
    <row r="78" spans="1:10" ht="18.75">
      <c r="A78" s="11"/>
      <c r="B78" s="17" t="s">
        <v>66</v>
      </c>
      <c r="C78" s="18" t="s">
        <v>68</v>
      </c>
      <c r="D78" s="26">
        <v>20</v>
      </c>
      <c r="E78" s="13">
        <v>1</v>
      </c>
      <c r="F78" s="13">
        <v>1</v>
      </c>
      <c r="G78" s="13">
        <f>D78*E78*F78</f>
        <v>20</v>
      </c>
      <c r="H78" s="13">
        <v>1</v>
      </c>
      <c r="I78" s="14">
        <f>+G78*H78</f>
        <v>20</v>
      </c>
      <c r="J78" s="28"/>
    </row>
    <row r="79" spans="1:10" ht="18.75">
      <c r="A79" s="11"/>
      <c r="B79" s="17" t="s">
        <v>69</v>
      </c>
      <c r="C79" s="18" t="s">
        <v>21</v>
      </c>
      <c r="D79" s="13">
        <v>5</v>
      </c>
      <c r="E79" s="13">
        <v>1</v>
      </c>
      <c r="F79" s="13">
        <v>1</v>
      </c>
      <c r="G79" s="13">
        <f>D79*E79*F79</f>
        <v>5</v>
      </c>
      <c r="H79" s="13">
        <v>1</v>
      </c>
      <c r="I79" s="14">
        <f>+G79*H79</f>
        <v>5</v>
      </c>
      <c r="J79" s="28"/>
    </row>
    <row r="80" spans="1:10" ht="15.75" customHeight="1">
      <c r="A80" s="11"/>
      <c r="B80" s="17"/>
      <c r="C80" s="13"/>
      <c r="D80" s="13"/>
      <c r="E80" s="13"/>
      <c r="F80" s="13"/>
      <c r="G80" s="13"/>
      <c r="H80" s="13"/>
      <c r="I80" s="14"/>
      <c r="J80" s="28"/>
    </row>
    <row r="81" spans="1:12" s="59" customFormat="1" ht="18.75">
      <c r="A81" s="55">
        <v>9</v>
      </c>
      <c r="B81" s="56" t="s">
        <v>70</v>
      </c>
      <c r="C81" s="57"/>
      <c r="D81" s="57"/>
      <c r="E81" s="57"/>
      <c r="F81" s="57"/>
      <c r="G81" s="57"/>
      <c r="H81" s="57"/>
      <c r="I81" s="58"/>
      <c r="J81" s="28"/>
    </row>
    <row r="82" spans="1:12" s="59" customFormat="1" ht="18.75">
      <c r="A82" s="60"/>
      <c r="B82" s="61" t="s">
        <v>71</v>
      </c>
      <c r="C82" s="62" t="s">
        <v>72</v>
      </c>
      <c r="D82" s="57">
        <v>4</v>
      </c>
      <c r="E82" s="57">
        <v>4</v>
      </c>
      <c r="F82" s="57">
        <v>1</v>
      </c>
      <c r="G82" s="57">
        <f>D82*E82*F82</f>
        <v>16</v>
      </c>
      <c r="H82" s="57">
        <v>1</v>
      </c>
      <c r="I82" s="58">
        <f>+G82*H82</f>
        <v>16</v>
      </c>
      <c r="J82" s="28"/>
    </row>
    <row r="83" spans="1:12" s="59" customFormat="1" ht="15" customHeight="1">
      <c r="A83" s="63"/>
      <c r="B83" s="64"/>
      <c r="C83" s="65"/>
      <c r="D83" s="65"/>
      <c r="E83" s="65"/>
      <c r="F83" s="65"/>
      <c r="G83" s="65"/>
      <c r="H83" s="65"/>
      <c r="I83" s="66"/>
      <c r="J83" s="67"/>
    </row>
    <row r="84" spans="1:12" s="59" customFormat="1" ht="21">
      <c r="A84" s="63"/>
      <c r="B84" s="68" t="s">
        <v>73</v>
      </c>
      <c r="C84" s="65"/>
      <c r="D84" s="65"/>
      <c r="E84" s="65"/>
      <c r="F84" s="65"/>
      <c r="G84" s="65"/>
      <c r="H84" s="65"/>
      <c r="I84" s="66"/>
      <c r="J84" s="67"/>
    </row>
    <row r="85" spans="1:12" ht="16.5" customHeight="1">
      <c r="A85" s="69"/>
      <c r="B85" s="70"/>
      <c r="C85" s="71"/>
      <c r="D85" s="71"/>
      <c r="E85" s="71"/>
      <c r="F85" s="71"/>
      <c r="G85" s="71"/>
      <c r="H85" s="65"/>
      <c r="I85" s="72"/>
      <c r="J85" s="67"/>
    </row>
    <row r="86" spans="1:12" s="52" customFormat="1" ht="16.5" customHeight="1">
      <c r="A86" s="45">
        <v>1</v>
      </c>
      <c r="B86" s="73" t="s">
        <v>74</v>
      </c>
      <c r="C86" s="47"/>
      <c r="D86" s="47"/>
      <c r="E86" s="47"/>
      <c r="F86" s="47"/>
      <c r="G86" s="47"/>
      <c r="H86" s="47"/>
      <c r="I86" s="48"/>
      <c r="J86" s="49"/>
      <c r="K86" s="50"/>
      <c r="L86" s="51"/>
    </row>
    <row r="87" spans="1:12" s="52" customFormat="1" ht="16.5" customHeight="1">
      <c r="A87" s="74"/>
      <c r="B87" s="75" t="s">
        <v>75</v>
      </c>
      <c r="C87" s="47"/>
      <c r="D87" s="47"/>
      <c r="E87" s="76"/>
      <c r="F87" s="76"/>
      <c r="G87" s="47"/>
      <c r="H87" s="47"/>
      <c r="I87" s="48"/>
      <c r="J87" s="49"/>
      <c r="K87" s="50"/>
      <c r="L87" s="51"/>
    </row>
    <row r="88" spans="1:12" s="52" customFormat="1" ht="16.5" customHeight="1">
      <c r="A88" s="74"/>
      <c r="B88" s="77" t="s">
        <v>76</v>
      </c>
      <c r="C88" s="18" t="s">
        <v>26</v>
      </c>
      <c r="D88" s="47">
        <v>25</v>
      </c>
      <c r="E88" s="76">
        <v>1</v>
      </c>
      <c r="F88" s="76">
        <v>2</v>
      </c>
      <c r="G88" s="47">
        <f>D88*F88*E88</f>
        <v>50</v>
      </c>
      <c r="H88" s="47">
        <v>1</v>
      </c>
      <c r="I88" s="48">
        <f>G88*H88</f>
        <v>50</v>
      </c>
      <c r="J88" s="49"/>
      <c r="K88" s="50"/>
      <c r="L88" s="51"/>
    </row>
    <row r="89" spans="1:12" ht="18.75">
      <c r="A89" s="11"/>
      <c r="B89" s="21" t="s">
        <v>35</v>
      </c>
      <c r="C89" s="18" t="s">
        <v>17</v>
      </c>
      <c r="D89" s="19">
        <v>14.1</v>
      </c>
      <c r="E89" s="20">
        <v>1</v>
      </c>
      <c r="F89" s="20">
        <v>2</v>
      </c>
      <c r="G89" s="13">
        <f>D89*E89*F89</f>
        <v>28.2</v>
      </c>
      <c r="H89" s="13">
        <v>1</v>
      </c>
      <c r="I89" s="14">
        <f>+G89*H89</f>
        <v>28.2</v>
      </c>
      <c r="J89" s="15"/>
    </row>
    <row r="90" spans="1:12" s="52" customFormat="1" ht="16.5" customHeight="1">
      <c r="A90" s="74"/>
      <c r="B90" s="46" t="s">
        <v>18</v>
      </c>
      <c r="C90" s="18" t="s">
        <v>19</v>
      </c>
      <c r="D90" s="13">
        <v>2</v>
      </c>
      <c r="E90" s="76">
        <v>2</v>
      </c>
      <c r="F90" s="76">
        <v>2</v>
      </c>
      <c r="G90" s="47">
        <f>D90*F90*E90</f>
        <v>8</v>
      </c>
      <c r="H90" s="47">
        <v>1</v>
      </c>
      <c r="I90" s="48">
        <f>G90*H90</f>
        <v>8</v>
      </c>
      <c r="J90" s="49"/>
      <c r="K90" s="50"/>
      <c r="L90" s="51"/>
    </row>
    <row r="91" spans="1:12" s="52" customFormat="1" ht="16.5" customHeight="1">
      <c r="A91" s="74"/>
      <c r="B91" s="46" t="s">
        <v>77</v>
      </c>
      <c r="C91" s="18" t="s">
        <v>23</v>
      </c>
      <c r="D91" s="13">
        <v>1.25</v>
      </c>
      <c r="E91" s="76">
        <v>1</v>
      </c>
      <c r="F91" s="76">
        <v>2</v>
      </c>
      <c r="G91" s="47">
        <f>D91*F91*E91</f>
        <v>2.5</v>
      </c>
      <c r="H91" s="47">
        <v>1</v>
      </c>
      <c r="I91" s="48">
        <f>G91*H91</f>
        <v>2.5</v>
      </c>
      <c r="J91" s="49"/>
      <c r="K91" s="50"/>
      <c r="L91" s="51"/>
    </row>
    <row r="92" spans="1:12" s="52" customFormat="1" ht="16.5" customHeight="1">
      <c r="A92" s="74"/>
      <c r="B92" s="46" t="s">
        <v>78</v>
      </c>
      <c r="C92" s="18" t="s">
        <v>21</v>
      </c>
      <c r="D92" s="47">
        <v>2</v>
      </c>
      <c r="E92" s="76">
        <v>5</v>
      </c>
      <c r="F92" s="76">
        <v>2</v>
      </c>
      <c r="G92" s="47">
        <f>D92*F92*E92</f>
        <v>20</v>
      </c>
      <c r="H92" s="47">
        <v>0.5</v>
      </c>
      <c r="I92" s="48">
        <f>G92*H92</f>
        <v>10</v>
      </c>
      <c r="J92" s="49"/>
      <c r="K92" s="50"/>
      <c r="L92" s="51"/>
    </row>
    <row r="93" spans="1:12" s="52" customFormat="1" ht="16.5" customHeight="1">
      <c r="A93" s="45"/>
      <c r="B93" s="46"/>
      <c r="C93" s="47"/>
      <c r="D93" s="47"/>
      <c r="E93" s="76"/>
      <c r="F93" s="76"/>
      <c r="G93" s="47"/>
      <c r="H93" s="47"/>
      <c r="I93" s="48"/>
      <c r="J93" s="49"/>
      <c r="K93" s="50"/>
      <c r="L93" s="51"/>
    </row>
    <row r="94" spans="1:12" s="52" customFormat="1" ht="16.5" customHeight="1">
      <c r="A94" s="45">
        <v>2</v>
      </c>
      <c r="B94" s="78" t="s">
        <v>79</v>
      </c>
      <c r="C94" s="47"/>
      <c r="D94" s="47"/>
      <c r="E94" s="76"/>
      <c r="F94" s="76"/>
      <c r="G94" s="47"/>
      <c r="H94" s="47"/>
      <c r="I94" s="48"/>
      <c r="J94" s="49"/>
      <c r="K94" s="50"/>
      <c r="L94" s="51"/>
    </row>
    <row r="95" spans="1:12" s="52" customFormat="1" ht="16.5" customHeight="1">
      <c r="A95" s="45"/>
      <c r="B95" s="75" t="s">
        <v>75</v>
      </c>
      <c r="C95" s="47"/>
      <c r="D95" s="47"/>
      <c r="E95" s="76"/>
      <c r="F95" s="76"/>
      <c r="G95" s="47"/>
      <c r="H95" s="47"/>
      <c r="I95" s="48"/>
      <c r="J95" s="49"/>
      <c r="K95" s="50"/>
      <c r="L95" s="51"/>
    </row>
    <row r="96" spans="1:12" s="52" customFormat="1" ht="16.5" customHeight="1">
      <c r="A96" s="79"/>
      <c r="B96" s="77" t="s">
        <v>76</v>
      </c>
      <c r="C96" s="18" t="s">
        <v>26</v>
      </c>
      <c r="D96" s="47">
        <v>25</v>
      </c>
      <c r="E96" s="76">
        <v>1</v>
      </c>
      <c r="F96" s="76">
        <v>10</v>
      </c>
      <c r="G96" s="47">
        <f>D96*F96*E96</f>
        <v>250</v>
      </c>
      <c r="H96" s="47">
        <v>1</v>
      </c>
      <c r="I96" s="48">
        <f>G96*H96</f>
        <v>250</v>
      </c>
      <c r="J96" s="49"/>
      <c r="K96" s="50"/>
      <c r="L96" s="51"/>
    </row>
    <row r="97" spans="1:12" ht="18.75">
      <c r="A97" s="11"/>
      <c r="B97" s="21" t="s">
        <v>35</v>
      </c>
      <c r="C97" s="18" t="s">
        <v>17</v>
      </c>
      <c r="D97" s="19">
        <v>14.1</v>
      </c>
      <c r="E97" s="20">
        <v>1</v>
      </c>
      <c r="F97" s="20">
        <v>10</v>
      </c>
      <c r="G97" s="13">
        <f>D97*E97*F97</f>
        <v>141</v>
      </c>
      <c r="H97" s="13">
        <v>1</v>
      </c>
      <c r="I97" s="14">
        <f>+G97*H97</f>
        <v>141</v>
      </c>
      <c r="J97" s="15"/>
    </row>
    <row r="98" spans="1:12" s="52" customFormat="1" ht="16.5" customHeight="1">
      <c r="A98" s="79"/>
      <c r="B98" s="77" t="s">
        <v>78</v>
      </c>
      <c r="C98" s="18" t="s">
        <v>21</v>
      </c>
      <c r="D98" s="47">
        <v>2</v>
      </c>
      <c r="E98" s="76">
        <v>5</v>
      </c>
      <c r="F98" s="76">
        <v>10</v>
      </c>
      <c r="G98" s="47">
        <f>D98*F98*E98</f>
        <v>100</v>
      </c>
      <c r="H98" s="47">
        <v>0.5</v>
      </c>
      <c r="I98" s="48">
        <f>G98*H98</f>
        <v>50</v>
      </c>
      <c r="J98" s="49"/>
      <c r="K98" s="50"/>
      <c r="L98" s="51"/>
    </row>
    <row r="99" spans="1:12" s="52" customFormat="1" ht="16.5" customHeight="1">
      <c r="A99" s="45"/>
      <c r="B99" s="80" t="s">
        <v>80</v>
      </c>
      <c r="C99" s="18" t="s">
        <v>19</v>
      </c>
      <c r="D99" s="13">
        <v>2</v>
      </c>
      <c r="E99" s="81">
        <v>2</v>
      </c>
      <c r="F99" s="81">
        <v>10</v>
      </c>
      <c r="G99" s="47">
        <f>D99*F99*E99</f>
        <v>40</v>
      </c>
      <c r="H99" s="47">
        <v>1</v>
      </c>
      <c r="I99" s="48">
        <f>G99*H99</f>
        <v>40</v>
      </c>
      <c r="J99" s="49"/>
      <c r="K99" s="50"/>
      <c r="L99" s="51"/>
    </row>
    <row r="100" spans="1:12" s="52" customFormat="1" ht="16.5" customHeight="1">
      <c r="A100" s="45"/>
      <c r="B100" s="77" t="s">
        <v>22</v>
      </c>
      <c r="C100" s="18" t="s">
        <v>23</v>
      </c>
      <c r="D100" s="13">
        <v>1.25</v>
      </c>
      <c r="E100" s="76">
        <v>1</v>
      </c>
      <c r="F100" s="76">
        <v>10</v>
      </c>
      <c r="G100" s="47">
        <f>D100*F100*E100</f>
        <v>12.5</v>
      </c>
      <c r="H100" s="47">
        <v>1</v>
      </c>
      <c r="I100" s="48">
        <f>G100*H100</f>
        <v>12.5</v>
      </c>
      <c r="J100" s="49"/>
      <c r="K100" s="50"/>
      <c r="L100" s="51"/>
    </row>
    <row r="101" spans="1:12" s="52" customFormat="1" ht="16.5" customHeight="1">
      <c r="A101" s="45"/>
      <c r="B101" s="77"/>
      <c r="C101" s="18"/>
      <c r="D101" s="13"/>
      <c r="E101" s="76"/>
      <c r="F101" s="76"/>
      <c r="G101" s="47"/>
      <c r="H101" s="47"/>
      <c r="I101" s="48"/>
      <c r="J101" s="49"/>
      <c r="K101" s="50"/>
      <c r="L101" s="51"/>
    </row>
    <row r="102" spans="1:12" s="52" customFormat="1" ht="11.25" customHeight="1">
      <c r="A102" s="45"/>
      <c r="B102" s="46"/>
      <c r="C102" s="47"/>
      <c r="D102" s="47"/>
      <c r="E102" s="76"/>
      <c r="F102" s="76"/>
      <c r="G102" s="47"/>
      <c r="H102" s="47"/>
      <c r="I102" s="48"/>
      <c r="J102" s="49"/>
      <c r="K102" s="50"/>
      <c r="L102" s="51"/>
    </row>
    <row r="103" spans="1:12" s="52" customFormat="1" ht="16.5" customHeight="1">
      <c r="A103" s="45">
        <v>3</v>
      </c>
      <c r="B103" s="78" t="s">
        <v>81</v>
      </c>
      <c r="C103" s="47"/>
      <c r="D103" s="47"/>
      <c r="E103" s="76"/>
      <c r="F103" s="76"/>
      <c r="G103" s="47"/>
      <c r="H103" s="47"/>
      <c r="I103" s="48"/>
      <c r="J103" s="49"/>
      <c r="K103" s="50"/>
      <c r="L103" s="51"/>
    </row>
    <row r="104" spans="1:12" s="52" customFormat="1" ht="16.5" customHeight="1">
      <c r="A104" s="45"/>
      <c r="B104" s="75" t="s">
        <v>75</v>
      </c>
      <c r="C104" s="47"/>
      <c r="D104" s="47"/>
      <c r="E104" s="76"/>
      <c r="F104" s="76"/>
      <c r="G104" s="47"/>
      <c r="H104" s="47"/>
      <c r="I104" s="48"/>
      <c r="J104" s="49"/>
      <c r="K104" s="50"/>
      <c r="L104" s="51"/>
    </row>
    <row r="105" spans="1:12" s="52" customFormat="1" ht="16.5" customHeight="1">
      <c r="A105" s="45"/>
      <c r="B105" s="77" t="s">
        <v>76</v>
      </c>
      <c r="C105" s="18" t="s">
        <v>26</v>
      </c>
      <c r="D105" s="47">
        <v>25</v>
      </c>
      <c r="E105" s="76">
        <v>1</v>
      </c>
      <c r="F105" s="76">
        <v>1</v>
      </c>
      <c r="G105" s="47">
        <f t="shared" ref="G105:G111" si="3">D105*F105*E105</f>
        <v>25</v>
      </c>
      <c r="H105" s="47">
        <v>1</v>
      </c>
      <c r="I105" s="48">
        <f t="shared" ref="I105:I111" si="4">G105*H105</f>
        <v>25</v>
      </c>
      <c r="J105" s="49"/>
      <c r="K105" s="50"/>
      <c r="L105" s="51"/>
    </row>
    <row r="106" spans="1:12" ht="18.75">
      <c r="A106" s="11"/>
      <c r="B106" s="21" t="s">
        <v>35</v>
      </c>
      <c r="C106" s="18" t="s">
        <v>17</v>
      </c>
      <c r="D106" s="19">
        <v>14.1</v>
      </c>
      <c r="E106" s="20">
        <v>1</v>
      </c>
      <c r="F106" s="20">
        <v>1</v>
      </c>
      <c r="G106" s="13">
        <f>D106*E106*F106</f>
        <v>14.1</v>
      </c>
      <c r="H106" s="13">
        <v>1</v>
      </c>
      <c r="I106" s="14">
        <f>+G106*H106</f>
        <v>14.1</v>
      </c>
      <c r="J106" s="15"/>
    </row>
    <row r="107" spans="1:12" s="52" customFormat="1" ht="16.5" customHeight="1">
      <c r="A107" s="45"/>
      <c r="B107" s="46" t="s">
        <v>82</v>
      </c>
      <c r="C107" s="18" t="s">
        <v>17</v>
      </c>
      <c r="D107" s="47">
        <v>14.1</v>
      </c>
      <c r="E107" s="76">
        <v>2</v>
      </c>
      <c r="F107" s="76">
        <v>1</v>
      </c>
      <c r="G107" s="47">
        <f t="shared" si="3"/>
        <v>28.2</v>
      </c>
      <c r="H107" s="47">
        <v>1</v>
      </c>
      <c r="I107" s="48">
        <f t="shared" si="4"/>
        <v>28.2</v>
      </c>
      <c r="J107" s="49"/>
      <c r="K107" s="50"/>
      <c r="L107" s="51"/>
    </row>
    <row r="108" spans="1:12" s="88" customFormat="1" ht="16.5" hidden="1" customHeight="1">
      <c r="A108" s="82"/>
      <c r="B108" s="77" t="s">
        <v>83</v>
      </c>
      <c r="C108" s="83" t="s">
        <v>84</v>
      </c>
      <c r="D108" s="84">
        <v>5</v>
      </c>
      <c r="E108" s="76">
        <v>1</v>
      </c>
      <c r="F108" s="76">
        <v>1</v>
      </c>
      <c r="G108" s="47">
        <f t="shared" si="3"/>
        <v>5</v>
      </c>
      <c r="H108" s="47">
        <v>1</v>
      </c>
      <c r="I108" s="48">
        <f t="shared" si="4"/>
        <v>5</v>
      </c>
      <c r="J108" s="85"/>
      <c r="K108" s="86"/>
      <c r="L108" s="87"/>
    </row>
    <row r="109" spans="1:12" s="52" customFormat="1" ht="16.5" customHeight="1">
      <c r="A109" s="45"/>
      <c r="B109" s="46" t="s">
        <v>18</v>
      </c>
      <c r="C109" s="18" t="s">
        <v>19</v>
      </c>
      <c r="D109" s="13">
        <v>2</v>
      </c>
      <c r="E109" s="76">
        <v>2</v>
      </c>
      <c r="F109" s="76">
        <v>1</v>
      </c>
      <c r="G109" s="47">
        <f t="shared" si="3"/>
        <v>4</v>
      </c>
      <c r="H109" s="47">
        <v>1</v>
      </c>
      <c r="I109" s="48">
        <f t="shared" si="4"/>
        <v>4</v>
      </c>
      <c r="J109" s="49"/>
      <c r="K109" s="50"/>
      <c r="L109" s="51"/>
    </row>
    <row r="110" spans="1:12" s="52" customFormat="1" ht="16.5" customHeight="1">
      <c r="A110" s="74"/>
      <c r="B110" s="46" t="s">
        <v>77</v>
      </c>
      <c r="C110" s="18" t="s">
        <v>23</v>
      </c>
      <c r="D110" s="47">
        <v>1.25</v>
      </c>
      <c r="E110" s="76">
        <v>1</v>
      </c>
      <c r="F110" s="76">
        <v>1</v>
      </c>
      <c r="G110" s="47">
        <f t="shared" si="3"/>
        <v>1.25</v>
      </c>
      <c r="H110" s="47">
        <v>1</v>
      </c>
      <c r="I110" s="48">
        <f t="shared" si="4"/>
        <v>1.25</v>
      </c>
      <c r="J110" s="49"/>
      <c r="K110" s="50"/>
      <c r="L110" s="51"/>
    </row>
    <row r="111" spans="1:12" s="52" customFormat="1" ht="16.5" customHeight="1">
      <c r="A111" s="45"/>
      <c r="B111" s="46" t="s">
        <v>78</v>
      </c>
      <c r="C111" s="18" t="s">
        <v>21</v>
      </c>
      <c r="D111" s="47">
        <v>2</v>
      </c>
      <c r="E111" s="76">
        <v>5</v>
      </c>
      <c r="F111" s="76">
        <v>1</v>
      </c>
      <c r="G111" s="47">
        <f t="shared" si="3"/>
        <v>10</v>
      </c>
      <c r="H111" s="47">
        <v>0.5</v>
      </c>
      <c r="I111" s="48">
        <f t="shared" si="4"/>
        <v>5</v>
      </c>
      <c r="J111" s="49"/>
      <c r="K111" s="50"/>
      <c r="L111" s="51"/>
    </row>
    <row r="112" spans="1:12" s="52" customFormat="1" ht="12" customHeight="1">
      <c r="A112" s="45"/>
      <c r="B112" s="46"/>
      <c r="C112" s="18"/>
      <c r="D112" s="47"/>
      <c r="E112" s="76"/>
      <c r="F112" s="76"/>
      <c r="G112" s="47"/>
      <c r="H112" s="47"/>
      <c r="I112" s="48"/>
      <c r="J112" s="49"/>
      <c r="K112" s="50"/>
      <c r="L112" s="51"/>
    </row>
    <row r="113" spans="1:12" s="52" customFormat="1" ht="16.5" customHeight="1">
      <c r="A113" s="45">
        <v>4</v>
      </c>
      <c r="B113" s="78" t="s">
        <v>85</v>
      </c>
      <c r="C113" s="47"/>
      <c r="D113" s="47"/>
      <c r="E113" s="76"/>
      <c r="F113" s="76"/>
      <c r="G113" s="47"/>
      <c r="H113" s="47"/>
      <c r="I113" s="48"/>
      <c r="J113" s="49"/>
      <c r="K113" s="50"/>
      <c r="L113" s="51"/>
    </row>
    <row r="114" spans="1:12" s="52" customFormat="1" ht="16.5" customHeight="1">
      <c r="A114" s="45"/>
      <c r="B114" s="75" t="s">
        <v>75</v>
      </c>
      <c r="C114" s="47"/>
      <c r="D114" s="47"/>
      <c r="E114" s="76"/>
      <c r="F114" s="76"/>
      <c r="G114" s="47"/>
      <c r="H114" s="47"/>
      <c r="I114" s="48"/>
      <c r="J114" s="49"/>
      <c r="K114" s="50"/>
      <c r="L114" s="51"/>
    </row>
    <row r="115" spans="1:12" s="52" customFormat="1" ht="16.5" customHeight="1">
      <c r="A115" s="45"/>
      <c r="B115" s="77" t="s">
        <v>76</v>
      </c>
      <c r="C115" s="18" t="s">
        <v>26</v>
      </c>
      <c r="D115" s="47">
        <v>25</v>
      </c>
      <c r="E115" s="76">
        <v>1</v>
      </c>
      <c r="F115" s="76">
        <v>2</v>
      </c>
      <c r="G115" s="47">
        <f>D115*F115*E115</f>
        <v>50</v>
      </c>
      <c r="H115" s="47">
        <v>1</v>
      </c>
      <c r="I115" s="48">
        <f>G115*H115</f>
        <v>50</v>
      </c>
      <c r="J115" s="49"/>
      <c r="K115" s="50"/>
      <c r="L115" s="51"/>
    </row>
    <row r="116" spans="1:12" ht="18.75">
      <c r="A116" s="11"/>
      <c r="B116" s="21" t="s">
        <v>35</v>
      </c>
      <c r="C116" s="18" t="s">
        <v>17</v>
      </c>
      <c r="D116" s="19">
        <v>14.1</v>
      </c>
      <c r="E116" s="20">
        <v>1</v>
      </c>
      <c r="F116" s="20">
        <v>2</v>
      </c>
      <c r="G116" s="13">
        <f>D116*E116*F116</f>
        <v>28.2</v>
      </c>
      <c r="H116" s="13">
        <v>1</v>
      </c>
      <c r="I116" s="14">
        <f>+G116*H116</f>
        <v>28.2</v>
      </c>
      <c r="J116" s="15"/>
    </row>
    <row r="117" spans="1:12" s="52" customFormat="1" ht="16.5" customHeight="1">
      <c r="A117" s="45"/>
      <c r="B117" s="46" t="s">
        <v>18</v>
      </c>
      <c r="C117" s="18" t="s">
        <v>19</v>
      </c>
      <c r="D117" s="13">
        <v>2</v>
      </c>
      <c r="E117" s="76">
        <v>2</v>
      </c>
      <c r="F117" s="76">
        <v>2</v>
      </c>
      <c r="G117" s="47">
        <f>D117*F117*E117</f>
        <v>8</v>
      </c>
      <c r="H117" s="47">
        <v>1</v>
      </c>
      <c r="I117" s="48">
        <f>G117*H117</f>
        <v>8</v>
      </c>
      <c r="J117" s="49"/>
      <c r="K117" s="50"/>
      <c r="L117" s="51"/>
    </row>
    <row r="118" spans="1:12" s="52" customFormat="1" ht="16.5" customHeight="1">
      <c r="A118" s="45"/>
      <c r="B118" s="46" t="s">
        <v>22</v>
      </c>
      <c r="C118" s="18" t="s">
        <v>23</v>
      </c>
      <c r="D118" s="13">
        <v>1.25</v>
      </c>
      <c r="E118" s="76">
        <v>1</v>
      </c>
      <c r="F118" s="76">
        <v>2</v>
      </c>
      <c r="G118" s="47">
        <f>D118*F118*E118</f>
        <v>2.5</v>
      </c>
      <c r="H118" s="47">
        <v>1</v>
      </c>
      <c r="I118" s="48">
        <f>G118*H118</f>
        <v>2.5</v>
      </c>
      <c r="J118" s="49"/>
      <c r="K118" s="50"/>
      <c r="L118" s="51"/>
    </row>
    <row r="119" spans="1:12" s="52" customFormat="1" ht="16.5" customHeight="1">
      <c r="A119" s="45"/>
      <c r="B119" s="89" t="s">
        <v>78</v>
      </c>
      <c r="C119" s="18" t="s">
        <v>21</v>
      </c>
      <c r="D119" s="47">
        <v>2</v>
      </c>
      <c r="E119" s="76">
        <v>5</v>
      </c>
      <c r="F119" s="76">
        <v>2</v>
      </c>
      <c r="G119" s="47">
        <f>D119*F119*E119</f>
        <v>20</v>
      </c>
      <c r="H119" s="47">
        <v>0.5</v>
      </c>
      <c r="I119" s="48">
        <f>G119*H119</f>
        <v>10</v>
      </c>
      <c r="J119" s="49"/>
      <c r="K119" s="50"/>
      <c r="L119" s="51"/>
    </row>
    <row r="120" spans="1:12" s="52" customFormat="1" ht="12" customHeight="1">
      <c r="A120" s="45"/>
      <c r="B120" s="89"/>
      <c r="C120" s="18"/>
      <c r="D120" s="47"/>
      <c r="E120" s="76"/>
      <c r="F120" s="76"/>
      <c r="G120" s="47"/>
      <c r="H120" s="47"/>
      <c r="I120" s="48"/>
      <c r="J120" s="49"/>
      <c r="K120" s="50"/>
      <c r="L120" s="51"/>
    </row>
    <row r="121" spans="1:12" s="52" customFormat="1" ht="16.5" customHeight="1">
      <c r="A121" s="45">
        <v>5</v>
      </c>
      <c r="B121" s="90" t="s">
        <v>86</v>
      </c>
      <c r="C121" s="18"/>
      <c r="D121" s="47"/>
      <c r="E121" s="76"/>
      <c r="F121" s="76"/>
      <c r="G121" s="47"/>
      <c r="H121" s="47"/>
      <c r="I121" s="48"/>
      <c r="J121" s="49"/>
      <c r="K121" s="50"/>
      <c r="L121" s="51"/>
    </row>
    <row r="122" spans="1:12" s="52" customFormat="1" ht="16.5" customHeight="1">
      <c r="A122" s="45"/>
      <c r="B122" s="46" t="s">
        <v>38</v>
      </c>
      <c r="C122" s="18" t="s">
        <v>39</v>
      </c>
      <c r="D122" s="47">
        <v>27</v>
      </c>
      <c r="E122" s="47">
        <v>1</v>
      </c>
      <c r="F122" s="47">
        <v>2</v>
      </c>
      <c r="G122" s="47">
        <f>D122*F122*E122</f>
        <v>54</v>
      </c>
      <c r="H122" s="47">
        <v>1</v>
      </c>
      <c r="I122" s="48">
        <f>G122*H122</f>
        <v>54</v>
      </c>
      <c r="J122" s="49"/>
      <c r="K122" s="50"/>
      <c r="L122" s="51"/>
    </row>
    <row r="123" spans="1:12" s="52" customFormat="1" ht="16.5" customHeight="1">
      <c r="A123" s="45"/>
      <c r="B123" s="46" t="s">
        <v>40</v>
      </c>
      <c r="C123" s="18" t="s">
        <v>41</v>
      </c>
      <c r="D123" s="13">
        <v>3</v>
      </c>
      <c r="E123" s="47">
        <v>1</v>
      </c>
      <c r="F123" s="47">
        <v>2</v>
      </c>
      <c r="G123" s="47">
        <f>D123*F123*E123</f>
        <v>6</v>
      </c>
      <c r="H123" s="47">
        <v>1</v>
      </c>
      <c r="I123" s="48">
        <f>G123*H123</f>
        <v>6</v>
      </c>
      <c r="J123" s="49"/>
      <c r="K123" s="50"/>
      <c r="L123" s="51"/>
    </row>
    <row r="124" spans="1:12" s="52" customFormat="1" ht="16.5" customHeight="1">
      <c r="A124" s="45"/>
      <c r="B124" s="46" t="s">
        <v>22</v>
      </c>
      <c r="C124" s="18" t="s">
        <v>23</v>
      </c>
      <c r="D124" s="13">
        <v>1.25</v>
      </c>
      <c r="E124" s="47">
        <v>5</v>
      </c>
      <c r="F124" s="47">
        <v>2</v>
      </c>
      <c r="G124" s="47">
        <f>D124*F124*E124</f>
        <v>12.5</v>
      </c>
      <c r="H124" s="47">
        <v>1</v>
      </c>
      <c r="I124" s="48">
        <f>G124*H124</f>
        <v>12.5</v>
      </c>
      <c r="J124" s="49"/>
      <c r="K124" s="50"/>
      <c r="L124" s="51"/>
    </row>
    <row r="125" spans="1:12" s="52" customFormat="1" ht="16.5" customHeight="1">
      <c r="A125" s="45"/>
      <c r="B125" s="46" t="s">
        <v>78</v>
      </c>
      <c r="C125" s="18" t="s">
        <v>21</v>
      </c>
      <c r="D125" s="47">
        <v>2</v>
      </c>
      <c r="E125" s="84">
        <v>5</v>
      </c>
      <c r="F125" s="47">
        <v>2</v>
      </c>
      <c r="G125" s="47">
        <f>D125*F125*E125</f>
        <v>20</v>
      </c>
      <c r="H125" s="47">
        <v>0.5</v>
      </c>
      <c r="I125" s="48">
        <f>G125*H125</f>
        <v>10</v>
      </c>
      <c r="J125" s="49" t="s">
        <v>87</v>
      </c>
      <c r="K125" s="50"/>
      <c r="L125" s="51"/>
    </row>
    <row r="126" spans="1:12" s="52" customFormat="1" ht="12" customHeight="1">
      <c r="A126" s="45"/>
      <c r="B126" s="46"/>
      <c r="C126" s="47"/>
      <c r="D126" s="47"/>
      <c r="E126" s="47"/>
      <c r="F126" s="47"/>
      <c r="G126" s="47"/>
      <c r="H126" s="47"/>
      <c r="I126" s="48"/>
      <c r="J126" s="49"/>
      <c r="K126" s="50"/>
      <c r="L126" s="51"/>
    </row>
    <row r="127" spans="1:12" s="52" customFormat="1" ht="16.5" customHeight="1">
      <c r="A127" s="91">
        <v>6</v>
      </c>
      <c r="B127" s="78" t="s">
        <v>88</v>
      </c>
      <c r="C127" s="47"/>
      <c r="D127" s="47"/>
      <c r="E127" s="47"/>
      <c r="F127" s="47"/>
      <c r="G127" s="47"/>
      <c r="H127" s="47"/>
      <c r="I127" s="47"/>
      <c r="J127" s="49"/>
      <c r="K127" s="50"/>
      <c r="L127" s="51"/>
    </row>
    <row r="128" spans="1:12" s="52" customFormat="1" ht="16.5" customHeight="1">
      <c r="A128" s="91"/>
      <c r="B128" s="46" t="s">
        <v>89</v>
      </c>
      <c r="C128" s="92" t="s">
        <v>17</v>
      </c>
      <c r="D128" s="19">
        <v>14.1</v>
      </c>
      <c r="E128" s="93">
        <v>1</v>
      </c>
      <c r="F128" s="93">
        <v>3</v>
      </c>
      <c r="G128" s="94">
        <f t="shared" ref="G128:G135" si="5">D128*E128*F128</f>
        <v>42.3</v>
      </c>
      <c r="H128" s="94">
        <v>1</v>
      </c>
      <c r="I128" s="95">
        <f t="shared" ref="I128:I135" si="6">G128*H128</f>
        <v>42.3</v>
      </c>
      <c r="J128" s="49"/>
      <c r="K128" s="50"/>
      <c r="L128" s="51"/>
    </row>
    <row r="129" spans="1:12" s="52" customFormat="1" ht="16.5" customHeight="1">
      <c r="A129" s="91"/>
      <c r="B129" s="46" t="s">
        <v>90</v>
      </c>
      <c r="C129" s="92" t="s">
        <v>17</v>
      </c>
      <c r="D129" s="19">
        <v>14.1</v>
      </c>
      <c r="E129" s="93">
        <v>1</v>
      </c>
      <c r="F129" s="93">
        <v>2</v>
      </c>
      <c r="G129" s="94">
        <f t="shared" si="5"/>
        <v>28.2</v>
      </c>
      <c r="H129" s="94">
        <v>1</v>
      </c>
      <c r="I129" s="95">
        <f t="shared" si="6"/>
        <v>28.2</v>
      </c>
      <c r="J129" s="49"/>
      <c r="K129" s="50"/>
      <c r="L129" s="51"/>
    </row>
    <row r="130" spans="1:12" s="52" customFormat="1" ht="16.5" customHeight="1">
      <c r="A130" s="91"/>
      <c r="B130" s="46" t="s">
        <v>82</v>
      </c>
      <c r="C130" s="92" t="s">
        <v>17</v>
      </c>
      <c r="D130" s="19">
        <v>14.1</v>
      </c>
      <c r="E130" s="93">
        <v>2</v>
      </c>
      <c r="F130" s="93">
        <v>2</v>
      </c>
      <c r="G130" s="94">
        <f t="shared" si="5"/>
        <v>56.4</v>
      </c>
      <c r="H130" s="94">
        <v>1</v>
      </c>
      <c r="I130" s="95">
        <f t="shared" si="6"/>
        <v>56.4</v>
      </c>
      <c r="J130" s="49"/>
      <c r="K130" s="50"/>
      <c r="L130" s="51"/>
    </row>
    <row r="131" spans="1:12" s="52" customFormat="1" ht="16.5" customHeight="1">
      <c r="A131" s="91"/>
      <c r="B131" s="46" t="s">
        <v>18</v>
      </c>
      <c r="C131" s="92" t="s">
        <v>19</v>
      </c>
      <c r="D131" s="13">
        <v>2</v>
      </c>
      <c r="E131" s="93">
        <v>1</v>
      </c>
      <c r="F131" s="93">
        <v>3</v>
      </c>
      <c r="G131" s="94">
        <f t="shared" si="5"/>
        <v>6</v>
      </c>
      <c r="H131" s="94">
        <v>1</v>
      </c>
      <c r="I131" s="95">
        <f t="shared" si="6"/>
        <v>6</v>
      </c>
      <c r="J131" s="49"/>
      <c r="K131" s="50"/>
      <c r="L131" s="51"/>
    </row>
    <row r="132" spans="1:12" s="52" customFormat="1" ht="16.5" customHeight="1">
      <c r="A132" s="91"/>
      <c r="B132" s="46" t="s">
        <v>22</v>
      </c>
      <c r="C132" s="92" t="s">
        <v>23</v>
      </c>
      <c r="D132" s="13">
        <v>1.25</v>
      </c>
      <c r="E132" s="93">
        <v>1</v>
      </c>
      <c r="F132" s="93">
        <v>3</v>
      </c>
      <c r="G132" s="94">
        <f t="shared" si="5"/>
        <v>3.75</v>
      </c>
      <c r="H132" s="94">
        <v>1</v>
      </c>
      <c r="I132" s="95">
        <f t="shared" si="6"/>
        <v>3.75</v>
      </c>
      <c r="J132" s="49"/>
      <c r="K132" s="50"/>
      <c r="L132" s="51"/>
    </row>
    <row r="133" spans="1:12" s="52" customFormat="1" ht="16.5" customHeight="1">
      <c r="A133" s="91"/>
      <c r="B133" s="46" t="s">
        <v>91</v>
      </c>
      <c r="C133" s="92" t="s">
        <v>21</v>
      </c>
      <c r="D133" s="94">
        <v>16</v>
      </c>
      <c r="E133" s="93">
        <v>1</v>
      </c>
      <c r="F133" s="93">
        <v>1</v>
      </c>
      <c r="G133" s="94">
        <f t="shared" si="5"/>
        <v>16</v>
      </c>
      <c r="H133" s="94">
        <v>1</v>
      </c>
      <c r="I133" s="95">
        <f t="shared" si="6"/>
        <v>16</v>
      </c>
      <c r="J133" s="49"/>
      <c r="K133" s="50"/>
      <c r="L133" s="51"/>
    </row>
    <row r="134" spans="1:12" s="52" customFormat="1" ht="16.5" customHeight="1">
      <c r="A134" s="91"/>
      <c r="B134" s="46" t="s">
        <v>92</v>
      </c>
      <c r="C134" s="92" t="s">
        <v>21</v>
      </c>
      <c r="D134" s="94">
        <v>2.5</v>
      </c>
      <c r="E134" s="93">
        <v>10</v>
      </c>
      <c r="F134" s="93">
        <v>2</v>
      </c>
      <c r="G134" s="94">
        <f t="shared" si="5"/>
        <v>50</v>
      </c>
      <c r="H134" s="94">
        <v>1</v>
      </c>
      <c r="I134" s="95">
        <f t="shared" si="6"/>
        <v>50</v>
      </c>
      <c r="J134" s="49"/>
      <c r="K134" s="50"/>
      <c r="L134" s="51"/>
    </row>
    <row r="135" spans="1:12" s="52" customFormat="1" ht="16.5" customHeight="1">
      <c r="A135" s="91"/>
      <c r="B135" s="96" t="s">
        <v>45</v>
      </c>
      <c r="C135" s="92" t="s">
        <v>46</v>
      </c>
      <c r="D135" s="94">
        <v>50</v>
      </c>
      <c r="E135" s="93">
        <v>1</v>
      </c>
      <c r="F135" s="93">
        <v>1</v>
      </c>
      <c r="G135" s="94">
        <f t="shared" si="5"/>
        <v>50</v>
      </c>
      <c r="H135" s="94">
        <v>1</v>
      </c>
      <c r="I135" s="94">
        <f t="shared" si="6"/>
        <v>50</v>
      </c>
      <c r="J135" s="49"/>
      <c r="K135" s="50"/>
      <c r="L135" s="51"/>
    </row>
    <row r="136" spans="1:12" s="52" customFormat="1" ht="13.5" customHeight="1">
      <c r="A136" s="91"/>
      <c r="B136" s="96"/>
      <c r="C136" s="92"/>
      <c r="D136" s="94"/>
      <c r="E136" s="93"/>
      <c r="F136" s="93"/>
      <c r="G136" s="94"/>
      <c r="H136" s="94"/>
      <c r="I136" s="94"/>
      <c r="J136" s="49"/>
      <c r="K136" s="50"/>
      <c r="L136" s="51"/>
    </row>
    <row r="137" spans="1:12" s="98" customFormat="1" ht="16.5" customHeight="1">
      <c r="A137" s="55">
        <v>7</v>
      </c>
      <c r="B137" s="56" t="s">
        <v>93</v>
      </c>
      <c r="C137" s="57"/>
      <c r="D137" s="57"/>
      <c r="E137" s="97"/>
      <c r="F137" s="97"/>
      <c r="G137" s="57"/>
      <c r="H137" s="57"/>
      <c r="I137" s="58"/>
      <c r="J137" s="49"/>
      <c r="K137" s="50"/>
      <c r="L137" s="51"/>
    </row>
    <row r="138" spans="1:12" s="98" customFormat="1" ht="16.5" customHeight="1">
      <c r="A138" s="60"/>
      <c r="B138" s="61" t="s">
        <v>94</v>
      </c>
      <c r="C138" s="92" t="s">
        <v>72</v>
      </c>
      <c r="D138" s="57">
        <v>4</v>
      </c>
      <c r="E138" s="57">
        <v>2</v>
      </c>
      <c r="F138" s="57">
        <v>2</v>
      </c>
      <c r="G138" s="57">
        <f>D138*E138*F138</f>
        <v>16</v>
      </c>
      <c r="H138" s="57">
        <v>1</v>
      </c>
      <c r="I138" s="58">
        <f>+G138*H138</f>
        <v>16</v>
      </c>
      <c r="J138" s="49"/>
      <c r="K138" s="50"/>
      <c r="L138" s="51"/>
    </row>
    <row r="139" spans="1:12" s="52" customFormat="1" ht="11.25" customHeight="1">
      <c r="A139" s="60"/>
      <c r="B139" s="46"/>
      <c r="C139" s="46"/>
      <c r="D139" s="46"/>
      <c r="E139" s="46"/>
      <c r="F139" s="46"/>
      <c r="G139" s="46"/>
      <c r="H139" s="46"/>
      <c r="I139" s="47"/>
      <c r="J139" s="49"/>
      <c r="K139" s="50"/>
      <c r="L139" s="51"/>
    </row>
    <row r="140" spans="1:12" ht="18.75" customHeight="1" thickBot="1">
      <c r="A140" s="99"/>
      <c r="B140" s="100" t="s">
        <v>95</v>
      </c>
      <c r="C140" s="101"/>
      <c r="D140" s="101"/>
      <c r="E140" s="101"/>
      <c r="F140" s="101"/>
      <c r="G140" s="101"/>
      <c r="H140" s="101"/>
      <c r="I140" s="102">
        <f>SUM(I6:I138)</f>
        <v>4841.4499999999989</v>
      </c>
      <c r="J140" s="103"/>
    </row>
    <row r="141" spans="1:12" ht="18.75" customHeight="1" thickTop="1">
      <c r="A141" s="104"/>
      <c r="B141" s="105"/>
      <c r="C141" s="106"/>
      <c r="D141" s="106"/>
      <c r="E141" s="107" t="s">
        <v>96</v>
      </c>
      <c r="F141" s="108"/>
      <c r="G141" s="108"/>
      <c r="H141" s="108"/>
      <c r="I141" s="109">
        <f>I140/110</f>
        <v>44.013181818181806</v>
      </c>
      <c r="J141" s="110" t="s">
        <v>97</v>
      </c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</row>
  </sheetData>
  <mergeCells count="9">
    <mergeCell ref="H1:H2"/>
    <mergeCell ref="I1:I2"/>
    <mergeCell ref="J1:J2"/>
    <mergeCell ref="A1:A2"/>
    <mergeCell ref="B1:B2"/>
    <mergeCell ref="C1:C2"/>
    <mergeCell ref="D1:D2"/>
    <mergeCell ref="E1:F1"/>
    <mergeCell ref="G1:G2"/>
  </mergeCells>
  <printOptions horizontalCentered="1"/>
  <pageMargins left="0.38" right="0.35" top="0.62" bottom="0.56000000000000005" header="0.27" footer="0.3"/>
  <pageSetup scale="65" firstPageNumber="2" orientation="landscape" useFirstPageNumber="1" r:id="rId1"/>
  <headerFooter alignWithMargins="0"/>
  <rowBreaks count="3" manualBreakCount="3">
    <brk id="30" max="9" man="1"/>
    <brk id="65" max="9" man="1"/>
    <brk id="101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33kV &amp; 11kV Standing Load</vt:lpstr>
      <vt:lpstr>'33kV &amp; 11kV Standing Load'!Print_Area</vt:lpstr>
      <vt:lpstr>'33kV &amp; 11kV Standing Load'!Print_Titles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Idhrees</dc:creator>
  <cp:lastModifiedBy>Idhrees</cp:lastModifiedBy>
  <dcterms:created xsi:type="dcterms:W3CDTF">2010-09-26T15:06:16Z</dcterms:created>
  <dcterms:modified xsi:type="dcterms:W3CDTF">2010-10-05T17:13:18Z</dcterms:modified>
</cp:coreProperties>
</file>