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2120" windowHeight="8010"/>
  </bookViews>
  <sheets>
    <sheet name="Sheet2" sheetId="2" r:id="rId1"/>
    <sheet name="Sheet3" sheetId="3" r:id="rId2"/>
  </sheets>
  <calcPr calcId="114210"/>
</workbook>
</file>

<file path=xl/calcChain.xml><?xml version="1.0" encoding="utf-8"?>
<calcChain xmlns="http://schemas.openxmlformats.org/spreadsheetml/2006/main">
  <c r="D15" i="2" a="1"/>
  <c r="D15"/>
  <c r="E15" a="1"/>
  <c r="E15"/>
  <c r="F15" a="1"/>
  <c r="F15"/>
  <c r="G15" a="1"/>
  <c r="G15"/>
  <c r="H15" a="1"/>
  <c r="H15"/>
  <c r="I15" a="1"/>
  <c r="I15"/>
  <c r="J15" a="1"/>
  <c r="J15"/>
  <c r="K15" a="1"/>
  <c r="K15"/>
  <c r="B15" a="1"/>
  <c r="B15"/>
  <c r="C15" a="1"/>
  <c r="C15"/>
  <c r="K10"/>
  <c r="K13"/>
  <c r="H14"/>
  <c r="G14"/>
  <c r="E14"/>
  <c r="K11"/>
  <c r="C14"/>
  <c r="B14"/>
  <c r="C11"/>
  <c r="I14"/>
  <c r="K8"/>
  <c r="K3"/>
  <c r="D14"/>
  <c r="K5"/>
  <c r="J14"/>
  <c r="B3"/>
  <c r="K14"/>
</calcChain>
</file>

<file path=xl/sharedStrings.xml><?xml version="1.0" encoding="utf-8"?>
<sst xmlns="http://schemas.openxmlformats.org/spreadsheetml/2006/main" count="101" uniqueCount="38">
  <si>
    <t>Date</t>
  </si>
  <si>
    <t>Ram Avtar</t>
  </si>
  <si>
    <t>Bijender</t>
  </si>
  <si>
    <t>Outstation</t>
  </si>
  <si>
    <t>Total</t>
  </si>
  <si>
    <t>-</t>
  </si>
  <si>
    <t>Amit T.</t>
  </si>
  <si>
    <t>Amit M.</t>
  </si>
  <si>
    <t>Misc. Sales</t>
  </si>
  <si>
    <t>CPC</t>
  </si>
  <si>
    <t>Directors</t>
  </si>
  <si>
    <t>Manoj Ty</t>
  </si>
  <si>
    <t>18126 (Raj)</t>
  </si>
  <si>
    <t>3000(P. Cash)</t>
  </si>
  <si>
    <t>52313(Raj)</t>
  </si>
  <si>
    <t>181329(Fbd)</t>
  </si>
  <si>
    <r>
      <t>16845</t>
    </r>
    <r>
      <rPr>
        <sz val="8"/>
        <color indexed="8"/>
        <rFont val="Calibri"/>
        <family val="2"/>
      </rPr>
      <t>(Chnkypuri)</t>
    </r>
  </si>
  <si>
    <r>
      <t xml:space="preserve">2600 </t>
    </r>
    <r>
      <rPr>
        <sz val="8"/>
        <color indexed="8"/>
        <rFont val="Calibri"/>
        <family val="2"/>
      </rPr>
      <t>(Malhtra)</t>
    </r>
  </si>
  <si>
    <r>
      <t xml:space="preserve">49555 </t>
    </r>
    <r>
      <rPr>
        <sz val="8"/>
        <color indexed="8"/>
        <rFont val="Calibri"/>
        <family val="2"/>
      </rPr>
      <t>(Polura)</t>
    </r>
  </si>
  <si>
    <t>197798 (RPR)</t>
  </si>
  <si>
    <t>14991 (V. J.)</t>
  </si>
  <si>
    <t>5001 (AJ)</t>
  </si>
  <si>
    <t>90886 (Pune)</t>
  </si>
  <si>
    <t>379930(Prem)</t>
  </si>
  <si>
    <t>17696(Parv)</t>
  </si>
  <si>
    <r>
      <rPr>
        <b/>
        <sz val="18"/>
        <color indexed="8"/>
        <rFont val="Verdana"/>
        <family val="2"/>
      </rPr>
      <t>Sales Chart</t>
    </r>
    <r>
      <rPr>
        <b/>
        <sz val="11"/>
        <color indexed="8"/>
        <rFont val="Calibri"/>
        <family val="2"/>
      </rPr>
      <t xml:space="preserve">
From 11th Jan. 2010 to ……………………….</t>
    </r>
  </si>
  <si>
    <t>580 (P. Cash)</t>
  </si>
  <si>
    <r>
      <t xml:space="preserve">140166 </t>
    </r>
    <r>
      <rPr>
        <sz val="8"/>
        <color indexed="8"/>
        <rFont val="Calibri"/>
        <family val="2"/>
      </rPr>
      <t>(Raj)</t>
    </r>
  </si>
  <si>
    <t>97553 (Raj)</t>
  </si>
  <si>
    <t>6507 (Parv)</t>
  </si>
  <si>
    <t>142192 (Guru)</t>
  </si>
  <si>
    <r>
      <t xml:space="preserve">26686 </t>
    </r>
    <r>
      <rPr>
        <sz val="8"/>
        <color indexed="8"/>
        <rFont val="Calibri"/>
        <family val="2"/>
      </rPr>
      <t>(Chandigrh)</t>
    </r>
  </si>
  <si>
    <t>24284 (Jabal)</t>
  </si>
  <si>
    <t>52020 (RPR)</t>
  </si>
  <si>
    <t>4185 (Raj)</t>
  </si>
  <si>
    <t>970 (P.Cash)</t>
  </si>
  <si>
    <t>278925(Gzb)</t>
  </si>
  <si>
    <t>17838 (Parv)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</si>
</sst>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18"/>
      <color indexed="8"/>
      <name val="Verdana"/>
      <family val="2"/>
    </font>
    <font>
      <sz val="8"/>
      <name val="Calibri"/>
      <family val="2"/>
    </font>
    <font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zoomScale="85" zoomScaleNormal="85" workbookViewId="0">
      <selection activeCell="G22" sqref="G22"/>
    </sheetView>
  </sheetViews>
  <sheetFormatPr defaultRowHeight="15"/>
  <cols>
    <col min="1" max="1" width="7" style="1" customWidth="1"/>
    <col min="2" max="2" width="13" style="1" customWidth="1"/>
    <col min="3" max="3" width="9.28515625" style="1" customWidth="1"/>
    <col min="4" max="8" width="13" style="1" customWidth="1"/>
    <col min="9" max="9" width="16.140625" style="1" customWidth="1"/>
    <col min="10" max="11" width="13" style="1" customWidth="1"/>
    <col min="12" max="16384" width="9.140625" style="1"/>
  </cols>
  <sheetData>
    <row r="1" spans="1:11" ht="43.5" customHeight="1">
      <c r="A1" s="17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8.5" customHeight="1">
      <c r="A2" s="3" t="s">
        <v>0</v>
      </c>
      <c r="B2" s="4" t="s">
        <v>1</v>
      </c>
      <c r="C2" s="4" t="s">
        <v>11</v>
      </c>
      <c r="D2" s="4" t="s">
        <v>2</v>
      </c>
      <c r="E2" s="4" t="s">
        <v>6</v>
      </c>
      <c r="F2" s="4" t="s">
        <v>7</v>
      </c>
      <c r="G2" s="4" t="s">
        <v>8</v>
      </c>
      <c r="H2" s="4" t="s">
        <v>3</v>
      </c>
      <c r="I2" s="4" t="s">
        <v>9</v>
      </c>
      <c r="J2" s="11" t="s">
        <v>10</v>
      </c>
      <c r="K2" s="4" t="s">
        <v>4</v>
      </c>
    </row>
    <row r="3" spans="1:11" ht="21" customHeight="1">
      <c r="A3" s="5">
        <v>40189</v>
      </c>
      <c r="B3" s="6" t="str">
        <f>14238 &amp; "(Jain)"</f>
        <v>14238(Jain)</v>
      </c>
      <c r="C3" s="6" t="s">
        <v>5</v>
      </c>
      <c r="D3" s="6" t="s">
        <v>5</v>
      </c>
      <c r="E3" s="6" t="s">
        <v>5</v>
      </c>
      <c r="F3" s="6" t="s">
        <v>5</v>
      </c>
      <c r="G3" s="6" t="s">
        <v>13</v>
      </c>
      <c r="H3" s="6" t="s">
        <v>5</v>
      </c>
      <c r="I3" s="6" t="s">
        <v>5</v>
      </c>
      <c r="J3" s="6" t="s">
        <v>5</v>
      </c>
      <c r="K3" s="16">
        <f>14238+18126+3000+580</f>
        <v>35944</v>
      </c>
    </row>
    <row r="4" spans="1:11" ht="21" customHeight="1">
      <c r="A4" s="7">
        <v>40189</v>
      </c>
      <c r="B4" s="8" t="s">
        <v>12</v>
      </c>
      <c r="C4" s="8" t="s">
        <v>5</v>
      </c>
      <c r="D4" s="8" t="s">
        <v>5</v>
      </c>
      <c r="E4" s="8" t="s">
        <v>5</v>
      </c>
      <c r="F4" s="8" t="s">
        <v>5</v>
      </c>
      <c r="G4" s="8" t="s">
        <v>26</v>
      </c>
      <c r="H4" s="8" t="s">
        <v>5</v>
      </c>
      <c r="I4" s="8" t="s">
        <v>5</v>
      </c>
      <c r="J4" s="8" t="s">
        <v>5</v>
      </c>
      <c r="K4" s="16"/>
    </row>
    <row r="5" spans="1:11" ht="21" customHeight="1">
      <c r="A5" s="5">
        <v>40190</v>
      </c>
      <c r="B5" s="6" t="s">
        <v>14</v>
      </c>
      <c r="C5" s="6">
        <v>52313</v>
      </c>
      <c r="D5" s="6" t="s">
        <v>23</v>
      </c>
      <c r="E5" s="6" t="s">
        <v>24</v>
      </c>
      <c r="F5" s="6" t="s">
        <v>5</v>
      </c>
      <c r="G5" s="6" t="s">
        <v>5</v>
      </c>
      <c r="H5" s="6" t="s">
        <v>5</v>
      </c>
      <c r="I5" s="6" t="s">
        <v>17</v>
      </c>
      <c r="J5" s="6" t="s">
        <v>5</v>
      </c>
      <c r="K5" s="16">
        <f>52313+52313+379930+181329+17696+2600+49555+16845</f>
        <v>752581</v>
      </c>
    </row>
    <row r="6" spans="1:11" ht="21" customHeight="1">
      <c r="A6" s="9">
        <v>40190</v>
      </c>
      <c r="B6" s="10" t="s">
        <v>5</v>
      </c>
      <c r="C6" s="10" t="s">
        <v>5</v>
      </c>
      <c r="D6" s="10" t="s">
        <v>15</v>
      </c>
      <c r="E6" s="10"/>
      <c r="F6" s="10" t="s">
        <v>5</v>
      </c>
      <c r="G6" s="10" t="s">
        <v>5</v>
      </c>
      <c r="H6" s="10" t="s">
        <v>5</v>
      </c>
      <c r="I6" s="10" t="s">
        <v>18</v>
      </c>
      <c r="J6" s="10" t="s">
        <v>5</v>
      </c>
      <c r="K6" s="16"/>
    </row>
    <row r="7" spans="1:11" ht="21" customHeight="1">
      <c r="A7" s="7">
        <v>40190</v>
      </c>
      <c r="B7" s="8" t="s">
        <v>5</v>
      </c>
      <c r="C7" s="8" t="s">
        <v>5</v>
      </c>
      <c r="D7" s="8" t="s">
        <v>5</v>
      </c>
      <c r="E7" s="8" t="s">
        <v>5</v>
      </c>
      <c r="F7" s="8" t="s">
        <v>5</v>
      </c>
      <c r="G7" s="8" t="s">
        <v>5</v>
      </c>
      <c r="H7" s="8" t="s">
        <v>5</v>
      </c>
      <c r="I7" s="8" t="s">
        <v>16</v>
      </c>
      <c r="J7" s="8" t="s">
        <v>5</v>
      </c>
      <c r="K7" s="16"/>
    </row>
    <row r="8" spans="1:11" ht="21" customHeight="1">
      <c r="A8" s="5">
        <v>40191</v>
      </c>
      <c r="B8" s="6" t="s">
        <v>27</v>
      </c>
      <c r="C8" s="6" t="s">
        <v>5</v>
      </c>
      <c r="D8" s="6" t="s">
        <v>5</v>
      </c>
      <c r="E8" s="6" t="s">
        <v>5</v>
      </c>
      <c r="F8" s="6" t="s">
        <v>5</v>
      </c>
      <c r="G8" s="6" t="s">
        <v>5</v>
      </c>
      <c r="H8" s="6" t="s">
        <v>19</v>
      </c>
      <c r="I8" s="6" t="s">
        <v>5</v>
      </c>
      <c r="J8" s="6" t="s">
        <v>20</v>
      </c>
      <c r="K8" s="16">
        <f>140166+197798+90886+5001+14991</f>
        <v>448842</v>
      </c>
    </row>
    <row r="9" spans="1:11" ht="21" customHeight="1">
      <c r="A9" s="7">
        <v>40191</v>
      </c>
      <c r="B9" s="8" t="s">
        <v>5</v>
      </c>
      <c r="C9" s="8" t="s">
        <v>5</v>
      </c>
      <c r="D9" s="8" t="s">
        <v>5</v>
      </c>
      <c r="E9" s="8" t="s">
        <v>5</v>
      </c>
      <c r="F9" s="8" t="s">
        <v>5</v>
      </c>
      <c r="G9" s="8" t="s">
        <v>5</v>
      </c>
      <c r="H9" s="8" t="s">
        <v>22</v>
      </c>
      <c r="I9" s="8" t="s">
        <v>5</v>
      </c>
      <c r="J9" s="8" t="s">
        <v>21</v>
      </c>
      <c r="K9" s="16"/>
    </row>
    <row r="10" spans="1:11" ht="24.75" customHeight="1">
      <c r="A10" s="13">
        <v>40192</v>
      </c>
      <c r="B10" s="14" t="s">
        <v>28</v>
      </c>
      <c r="C10" s="14">
        <v>37665</v>
      </c>
      <c r="D10" s="14" t="s">
        <v>5</v>
      </c>
      <c r="E10" s="14" t="s">
        <v>29</v>
      </c>
      <c r="F10" s="14" t="s">
        <v>30</v>
      </c>
      <c r="G10" s="14" t="s">
        <v>5</v>
      </c>
      <c r="H10" s="14" t="s">
        <v>5</v>
      </c>
      <c r="I10" s="14" t="s">
        <v>31</v>
      </c>
      <c r="J10" s="14" t="s">
        <v>5</v>
      </c>
      <c r="K10" s="12">
        <f>97553+37665+6507+142192+26686</f>
        <v>310603</v>
      </c>
    </row>
    <row r="11" spans="1:11" ht="19.5" customHeight="1">
      <c r="A11" s="9">
        <v>40193</v>
      </c>
      <c r="B11" s="10" t="s">
        <v>34</v>
      </c>
      <c r="C11" s="10">
        <f>101250+35573</f>
        <v>136823</v>
      </c>
      <c r="D11" s="10" t="s">
        <v>5</v>
      </c>
      <c r="E11" s="10" t="s">
        <v>5</v>
      </c>
      <c r="F11" s="10" t="s">
        <v>5</v>
      </c>
      <c r="G11" s="10" t="s">
        <v>5</v>
      </c>
      <c r="H11" s="10" t="s">
        <v>32</v>
      </c>
      <c r="I11" s="10" t="s">
        <v>5</v>
      </c>
      <c r="J11" s="10" t="s">
        <v>5</v>
      </c>
      <c r="K11" s="16">
        <f>4185+136823+24284+52020</f>
        <v>217312</v>
      </c>
    </row>
    <row r="12" spans="1:11" ht="19.5" customHeight="1">
      <c r="A12" s="7">
        <v>40193</v>
      </c>
      <c r="B12" s="8" t="s">
        <v>5</v>
      </c>
      <c r="C12" s="8" t="s">
        <v>5</v>
      </c>
      <c r="D12" s="8" t="s">
        <v>5</v>
      </c>
      <c r="E12" s="8" t="s">
        <v>5</v>
      </c>
      <c r="F12" s="8" t="s">
        <v>5</v>
      </c>
      <c r="G12" s="8" t="s">
        <v>5</v>
      </c>
      <c r="H12" s="8" t="s">
        <v>33</v>
      </c>
      <c r="I12" s="8" t="s">
        <v>5</v>
      </c>
      <c r="J12" s="8" t="s">
        <v>5</v>
      </c>
      <c r="K12" s="16"/>
    </row>
    <row r="13" spans="1:11" ht="19.5" customHeight="1">
      <c r="A13" s="13">
        <v>40194</v>
      </c>
      <c r="B13" s="14"/>
      <c r="C13" s="14"/>
      <c r="D13" s="14"/>
      <c r="E13" s="14" t="s">
        <v>37</v>
      </c>
      <c r="F13" s="14"/>
      <c r="G13" s="14" t="s">
        <v>35</v>
      </c>
      <c r="H13" s="14" t="s">
        <v>36</v>
      </c>
      <c r="I13" s="14"/>
      <c r="J13" s="14"/>
      <c r="K13" s="12">
        <f>17838+970+278925</f>
        <v>297733</v>
      </c>
    </row>
    <row r="14" spans="1:11" ht="33" customHeight="1">
      <c r="A14" s="2" t="s">
        <v>4</v>
      </c>
      <c r="B14" s="2">
        <f>14238+18126+52313+140166+97553+4185</f>
        <v>326581</v>
      </c>
      <c r="C14" s="2">
        <f>52313+37665+136823</f>
        <v>226801</v>
      </c>
      <c r="D14" s="2">
        <f>379930+181329</f>
        <v>561259</v>
      </c>
      <c r="E14" s="2">
        <f>17696+6507+17838</f>
        <v>42041</v>
      </c>
      <c r="F14" s="2">
        <v>142192</v>
      </c>
      <c r="G14" s="2">
        <f>3580+970</f>
        <v>4550</v>
      </c>
      <c r="H14" s="2">
        <f>197798+90886+24284+52020+278925</f>
        <v>643913</v>
      </c>
      <c r="I14" s="2">
        <f>2600+49555+16845+26686</f>
        <v>95686</v>
      </c>
      <c r="J14" s="2">
        <f>14991+5001</f>
        <v>19992</v>
      </c>
      <c r="K14" s="2">
        <f>SUM(B14:J14)</f>
        <v>2063015</v>
      </c>
    </row>
    <row r="15" spans="1:11">
      <c r="B15" s="15">
        <f t="array" ref="B15">SUM(IF(LEFT(B3:B13,IF(ISERR(SEARCH(CHAR(40),B3:B13)-1),0,SEARCH(CHAR(40),B3:B13)-1))="",0,VALUE(LEFT(B3:B13,IF(ISERR(SEARCH(CHAR(40),B3:B13)-1),0,SEARCH(CHAR(40),B3:B13)-1)))))+SUM(B3:B13)</f>
        <v>326581</v>
      </c>
      <c r="C15" s="15">
        <f t="array" ref="C15">SUM(IF(LEFT(C3:C13,IF(ISERR(SEARCH(CHAR(40),C3:C13)-1),0,SEARCH(CHAR(40),C3:C13)-1))="",0,VALUE(LEFT(C3:C13,IF(ISERR(SEARCH(CHAR(40),C3:C13)-1),0,SEARCH(CHAR(40),C3:C13)-1)))))+SUM(C3:C13)</f>
        <v>226801</v>
      </c>
      <c r="D15" s="15">
        <f t="array" ref="D15">SUM(IF(LEFT(D3:D13,IF(ISERR(SEARCH(CHAR(40),D3:D13)-1),0,SEARCH(CHAR(40),D3:D13)-1))="",0,VALUE(LEFT(D3:D13,IF(ISERR(SEARCH(CHAR(40),D3:D13)-1),0,SEARCH(CHAR(40),D3:D13)-1)))))+SUM(D3:D13)</f>
        <v>561259</v>
      </c>
      <c r="E15" s="15">
        <f t="array" ref="E15">SUM(IF(LEFT(E3:E13,IF(ISERR(SEARCH(CHAR(40),E3:E13)-1),0,SEARCH(CHAR(40),E3:E13)-1))="",0,VALUE(LEFT(E3:E13,IF(ISERR(SEARCH(CHAR(40),E3:E13)-1),0,SEARCH(CHAR(40),E3:E13)-1)))))+SUM(E3:E13)</f>
        <v>42041</v>
      </c>
      <c r="F15" s="15">
        <f t="array" ref="F15">SUM(IF(LEFT(F3:F13,IF(ISERR(SEARCH(CHAR(40),F3:F13)-1),0,SEARCH(CHAR(40),F3:F13)-1))="",0,VALUE(LEFT(F3:F13,IF(ISERR(SEARCH(CHAR(40),F3:F13)-1),0,SEARCH(CHAR(40),F3:F13)-1)))))+SUM(F3:F13)</f>
        <v>142192</v>
      </c>
      <c r="G15" s="15">
        <f t="array" ref="G15">SUM(IF(LEFT(G3:G13,IF(ISERR(SEARCH(CHAR(40),G3:G13)-1),0,SEARCH(CHAR(40),G3:G13)-1))="",0,VALUE(LEFT(G3:G13,IF(ISERR(SEARCH(CHAR(40),G3:G13)-1),0,SEARCH(CHAR(40),G3:G13)-1)))))+SUM(G3:G13)</f>
        <v>4550</v>
      </c>
      <c r="H15" s="15">
        <f t="array" ref="H15">SUM(IF(LEFT(H3:H13,IF(ISERR(SEARCH(CHAR(40),H3:H13)-1),0,SEARCH(CHAR(40),H3:H13)-1))="",0,VALUE(LEFT(H3:H13,IF(ISERR(SEARCH(CHAR(40),H3:H13)-1),0,SEARCH(CHAR(40),H3:H13)-1)))))+SUM(H3:H13)</f>
        <v>643913</v>
      </c>
      <c r="I15" s="15">
        <f t="array" ref="I15">SUM(IF(LEFT(I3:I13,IF(ISERR(SEARCH(CHAR(40),I3:I13)-1),0,SEARCH(CHAR(40),I3:I13)-1))="",0,VALUE(LEFT(I3:I13,IF(ISERR(SEARCH(CHAR(40),I3:I13)-1),0,SEARCH(CHAR(40),I3:I13)-1)))))+SUM(I3:I13)</f>
        <v>95686</v>
      </c>
      <c r="J15" s="15">
        <f t="array" ref="J15">SUM(IF(LEFT(J3:J13,IF(ISERR(SEARCH(CHAR(40),J3:J13)-1),0,SEARCH(CHAR(40),J3:J13)-1))="",0,VALUE(LEFT(J3:J13,IF(ISERR(SEARCH(CHAR(40),J3:J13)-1),0,SEARCH(CHAR(40),J3:J13)-1)))))+SUM(J3:J13)</f>
        <v>19992</v>
      </c>
      <c r="K15" s="15">
        <f t="array" ref="K15">SUM(IF(LEFT(K3:K13,IF(ISERR(SEARCH(CHAR(40),K3:K13)-1),0,SEARCH(CHAR(40),K3:K13)-1))="",0,VALUE(LEFT(K3:K13,IF(ISERR(SEARCH(CHAR(40),K3:K13)-1),0,SEARCH(CHAR(40),K3:K13)-1)))))+SUM(K3:K13)</f>
        <v>2063015</v>
      </c>
    </row>
  </sheetData>
  <mergeCells count="5">
    <mergeCell ref="K11:K12"/>
    <mergeCell ref="A1:K1"/>
    <mergeCell ref="K3:K4"/>
    <mergeCell ref="K5:K7"/>
    <mergeCell ref="K8:K9"/>
  </mergeCells>
  <phoneticPr fontId="4" type="noConversion"/>
  <printOptions gridLines="1"/>
  <pageMargins left="0.36" right="0.1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2010-01-19T07:38:58Z</dcterms:modified>
</cp:coreProperties>
</file>