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5480" windowHeight="8640"/>
  </bookViews>
  <sheets>
    <sheet name="Marriage" sheetId="1" r:id="rId1"/>
  </sheets>
  <externalReferences>
    <externalReference r:id="rId2"/>
  </externalReferences>
  <definedNames>
    <definedName name="Plan_Date">[1]Assumptions!$C$7</definedName>
    <definedName name="Rahul">'[1]Saving for Goals'!$O$34:$BO$34,'[1]Saving for Goals'!$O$42:$BO$42</definedName>
  </definedNames>
  <calcPr calcId="124519"/>
</workbook>
</file>

<file path=xl/calcChain.xml><?xml version="1.0" encoding="utf-8"?>
<calcChain xmlns="http://schemas.openxmlformats.org/spreadsheetml/2006/main">
  <c r="J25" i="1"/>
  <c r="E2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J3"/>
  <c r="G4"/>
  <c r="J4"/>
  <c r="G5"/>
  <c r="J5"/>
  <c r="G6"/>
  <c r="J6"/>
  <c r="G7"/>
  <c r="J7"/>
  <c r="G8"/>
  <c r="J8"/>
  <c r="G9"/>
  <c r="J9"/>
  <c r="G10"/>
  <c r="J10"/>
  <c r="G11"/>
  <c r="J11"/>
  <c r="G12"/>
  <c r="J12"/>
  <c r="G13"/>
  <c r="J13"/>
  <c r="G14"/>
  <c r="J14"/>
  <c r="G15"/>
  <c r="J15"/>
  <c r="G16"/>
  <c r="J16"/>
  <c r="G17"/>
  <c r="J17"/>
  <c r="G18"/>
  <c r="J18"/>
  <c r="G19"/>
  <c r="I3"/>
  <c r="J19"/>
  <c r="G20"/>
  <c r="J20"/>
  <c r="G21"/>
  <c r="J21"/>
  <c r="G22"/>
  <c r="J22"/>
  <c r="G23"/>
  <c r="J23"/>
  <c r="E3"/>
  <c r="B4" s="1"/>
  <c r="E4" s="1"/>
  <c r="B5" s="1"/>
  <c r="E5" s="1"/>
  <c r="B6" s="1"/>
  <c r="E6" s="1"/>
  <c r="B7" s="1"/>
  <c r="E7" s="1"/>
  <c r="B8" s="1"/>
  <c r="E8" s="1"/>
  <c r="B9" s="1"/>
  <c r="E9" s="1"/>
  <c r="B10" s="1"/>
  <c r="E10" s="1"/>
  <c r="B11" s="1"/>
  <c r="E11" s="1"/>
  <c r="B12" s="1"/>
  <c r="E12" s="1"/>
  <c r="B13" s="1"/>
  <c r="E13" s="1"/>
  <c r="B14" s="1"/>
  <c r="E14" s="1"/>
  <c r="B15" s="1"/>
  <c r="E15" s="1"/>
  <c r="B16" s="1"/>
  <c r="E16" s="1"/>
  <c r="B17" s="1"/>
  <c r="E17" s="1"/>
  <c r="B18" s="1"/>
  <c r="E18" s="1"/>
</calcChain>
</file>

<file path=xl/sharedStrings.xml><?xml version="1.0" encoding="utf-8"?>
<sst xmlns="http://schemas.openxmlformats.org/spreadsheetml/2006/main" count="5" uniqueCount="5">
  <si>
    <t>satvik Marriage</t>
  </si>
  <si>
    <t>Ritvik Marriage</t>
  </si>
  <si>
    <t>FV yr 2025</t>
  </si>
  <si>
    <t>FV yr 2030</t>
  </si>
  <si>
    <t>excel-macros@googlegroups.com</t>
  </si>
</sst>
</file>

<file path=xl/styles.xml><?xml version="1.0" encoding="utf-8"?>
<styleSheet xmlns="http://schemas.openxmlformats.org/spreadsheetml/2006/main">
  <numFmts count="3">
    <numFmt numFmtId="8" formatCode="&quot;Rs.&quot;#,##0.00_);[Red]\(&quot;Rs.&quot;#,##0.00\)"/>
    <numFmt numFmtId="43" formatCode="_(* #,##0.00_);_(* \(#,##0.00\);_(* &quot;-&quot;??_);_(@_)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38" fontId="0" fillId="0" borderId="0" xfId="0" applyNumberFormat="1"/>
    <xf numFmtId="8" fontId="0" fillId="0" borderId="0" xfId="0" applyNumberFormat="1"/>
    <xf numFmtId="0" fontId="0" fillId="0" borderId="0" xfId="4" applyNumberFormat="1" applyFont="1"/>
    <xf numFmtId="0" fontId="3" fillId="0" borderId="0" xfId="0" applyFont="1"/>
  </cellXfs>
  <cellStyles count="5">
    <cellStyle name="Comma 2" xfId="1"/>
    <cellStyle name="Currency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My%20Documents/Downloads/manish/manish%20Financial%20Plan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Assumptions"/>
      <sheetName val="Personal Details"/>
      <sheetName val="Incomes"/>
      <sheetName val="Expenses"/>
      <sheetName val="Assets"/>
      <sheetName val="Investment Assets"/>
      <sheetName val="Liabilities"/>
      <sheetName val="Insurance"/>
      <sheetName val="Cash Flow"/>
      <sheetName val="Balance Sheet"/>
      <sheetName val="Goals"/>
      <sheetName val="Goal Wise fund allocation"/>
      <sheetName val="Investments"/>
      <sheetName val="Asset Allocation for Goals"/>
      <sheetName val="Saving for Goals"/>
      <sheetName val="Insurance Needs"/>
      <sheetName val="Retirement Planning"/>
      <sheetName val="Sheet2"/>
      <sheetName val="Ratios"/>
      <sheetName val="Sheet1"/>
      <sheetName val="Sheet3"/>
      <sheetName val="Satvik education"/>
      <sheetName val="Ritvik education"/>
      <sheetName val="Marriage"/>
      <sheetName val="posterity"/>
      <sheetName val="calc"/>
      <sheetName val="cash"/>
      <sheetName val="Sheet4"/>
    </sheetNames>
    <sheetDataSet>
      <sheetData sheetId="0"/>
      <sheetData sheetId="1">
        <row r="7">
          <cell r="C7">
            <v>40087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4">
          <cell r="O34">
            <v>2009</v>
          </cell>
          <cell r="P34">
            <v>40087</v>
          </cell>
          <cell r="Q34">
            <v>40118</v>
          </cell>
          <cell r="R34">
            <v>40148</v>
          </cell>
          <cell r="S34">
            <v>40179</v>
          </cell>
          <cell r="T34">
            <v>40210</v>
          </cell>
          <cell r="U34">
            <v>40238</v>
          </cell>
          <cell r="V34">
            <v>40269</v>
          </cell>
          <cell r="W34">
            <v>40299</v>
          </cell>
          <cell r="X34">
            <v>40330</v>
          </cell>
          <cell r="Y34">
            <v>40360</v>
          </cell>
          <cell r="Z34">
            <v>40391</v>
          </cell>
          <cell r="AA34">
            <v>40422</v>
          </cell>
          <cell r="AB34">
            <v>2010</v>
          </cell>
          <cell r="AC34">
            <v>40452</v>
          </cell>
          <cell r="AD34">
            <v>40483</v>
          </cell>
          <cell r="AE34">
            <v>40513</v>
          </cell>
          <cell r="AF34">
            <v>40544</v>
          </cell>
          <cell r="AG34">
            <v>40575</v>
          </cell>
          <cell r="AH34">
            <v>40603</v>
          </cell>
          <cell r="AI34">
            <v>40634</v>
          </cell>
          <cell r="AJ34">
            <v>40664</v>
          </cell>
          <cell r="AK34">
            <v>40695</v>
          </cell>
          <cell r="AL34">
            <v>40725</v>
          </cell>
          <cell r="AM34">
            <v>40756</v>
          </cell>
          <cell r="AN34">
            <v>40787</v>
          </cell>
          <cell r="AO34">
            <v>2011</v>
          </cell>
          <cell r="AP34">
            <v>40817</v>
          </cell>
          <cell r="AQ34">
            <v>40848</v>
          </cell>
          <cell r="AR34">
            <v>40878</v>
          </cell>
          <cell r="AS34">
            <v>40909</v>
          </cell>
          <cell r="AT34">
            <v>40940</v>
          </cell>
          <cell r="AU34">
            <v>40969</v>
          </cell>
          <cell r="AV34">
            <v>41000</v>
          </cell>
          <cell r="AW34">
            <v>41030</v>
          </cell>
          <cell r="AX34">
            <v>41061</v>
          </cell>
          <cell r="AY34">
            <v>41091</v>
          </cell>
          <cell r="AZ34">
            <v>41122</v>
          </cell>
          <cell r="BA34">
            <v>41153</v>
          </cell>
          <cell r="BB34">
            <v>2012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#N/A</v>
          </cell>
          <cell r="BI34" t="e">
            <v>#N/A</v>
          </cell>
          <cell r="BJ34" t="e">
            <v>#N/A</v>
          </cell>
          <cell r="BK34" t="e">
            <v>#N/A</v>
          </cell>
          <cell r="BL34" t="e">
            <v>#N/A</v>
          </cell>
          <cell r="BM34" t="e">
            <v>#N/A</v>
          </cell>
          <cell r="BN34" t="e">
            <v>#N/A</v>
          </cell>
          <cell r="BO34">
            <v>2013</v>
          </cell>
        </row>
        <row r="42"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46541.503313727379</v>
          </cell>
          <cell r="AC42">
            <v>3878.4586094772817</v>
          </cell>
          <cell r="AD42">
            <v>3878.4586094772817</v>
          </cell>
          <cell r="AE42">
            <v>3878.4586094772817</v>
          </cell>
          <cell r="AF42">
            <v>3878.4586094772817</v>
          </cell>
          <cell r="AG42">
            <v>3878.4586094772817</v>
          </cell>
          <cell r="AH42">
            <v>3878.4586094772817</v>
          </cell>
          <cell r="AI42">
            <v>3878.4586094772817</v>
          </cell>
          <cell r="AJ42">
            <v>3878.4586094772817</v>
          </cell>
          <cell r="AK42">
            <v>3878.4586094772817</v>
          </cell>
          <cell r="AL42">
            <v>3878.4586094772817</v>
          </cell>
          <cell r="AM42">
            <v>3878.4586094772817</v>
          </cell>
          <cell r="AN42">
            <v>3878.4586094772817</v>
          </cell>
          <cell r="AO42">
            <v>46541.503313727379</v>
          </cell>
          <cell r="AP42">
            <v>3878.4586094772817</v>
          </cell>
          <cell r="AQ42">
            <v>3878.4586094772817</v>
          </cell>
          <cell r="AR42">
            <v>3878.4586094772817</v>
          </cell>
          <cell r="AS42">
            <v>3878.4586094772817</v>
          </cell>
          <cell r="AT42">
            <v>3878.4586094772817</v>
          </cell>
          <cell r="AU42">
            <v>3878.4586094772817</v>
          </cell>
          <cell r="AV42">
            <v>3878.4586094772817</v>
          </cell>
          <cell r="AW42">
            <v>3878.4586094772817</v>
          </cell>
          <cell r="AX42">
            <v>3878.4586094772817</v>
          </cell>
          <cell r="AY42">
            <v>3878.4586094772817</v>
          </cell>
          <cell r="AZ42">
            <v>3878.4586094772817</v>
          </cell>
          <cell r="BA42">
            <v>3878.4586094772817</v>
          </cell>
          <cell r="BB42">
            <v>46541.503313727379</v>
          </cell>
          <cell r="BC42">
            <v>3878.4586094772817</v>
          </cell>
          <cell r="BD42">
            <v>3878.4586094772817</v>
          </cell>
          <cell r="BE42">
            <v>3878.4586094772817</v>
          </cell>
          <cell r="BF42">
            <v>3878.4586094772817</v>
          </cell>
          <cell r="BG42">
            <v>3878.4586094772817</v>
          </cell>
          <cell r="BH42">
            <v>3878.4586094772817</v>
          </cell>
          <cell r="BI42">
            <v>3878.4586094772817</v>
          </cell>
          <cell r="BJ42">
            <v>3878.4586094772817</v>
          </cell>
          <cell r="BK42">
            <v>3878.4586094772817</v>
          </cell>
          <cell r="BL42">
            <v>3878.4586094772817</v>
          </cell>
          <cell r="BM42">
            <v>3878.4586094772817</v>
          </cell>
          <cell r="BN42">
            <v>3878.4586094772817</v>
          </cell>
          <cell r="BO42">
            <v>46541.503313727379</v>
          </cell>
        </row>
      </sheetData>
      <sheetData sheetId="16"/>
      <sheetData sheetId="17"/>
      <sheetData sheetId="18"/>
      <sheetData sheetId="19"/>
      <sheetData sheetId="20"/>
      <sheetData sheetId="21">
        <row r="34">
          <cell r="B34">
            <v>2032281.3477485387</v>
          </cell>
          <cell r="E34">
            <v>2719650.8804364959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XFA25"/>
  <sheetViews>
    <sheetView tabSelected="1" workbookViewId="0"/>
  </sheetViews>
  <sheetFormatPr defaultRowHeight="15"/>
  <cols>
    <col min="2" max="2" width="10.7109375" customWidth="1"/>
    <col min="3" max="3" width="15.85546875" bestFit="1" customWidth="1"/>
    <col min="4" max="4" width="9.42578125" customWidth="1"/>
    <col min="5" max="5" width="12.140625" bestFit="1" customWidth="1"/>
    <col min="7" max="7" width="10.140625" hidden="1" customWidth="1"/>
    <col min="8" max="9" width="0" hidden="1" customWidth="1"/>
    <col min="10" max="10" width="9.85546875" hidden="1" customWidth="1"/>
    <col min="11" max="11" width="0" hidden="1" customWidth="1"/>
    <col min="12" max="12" width="11.42578125" bestFit="1" customWidth="1"/>
    <col min="16381" max="16381" width="0" hidden="1" customWidth="1"/>
  </cols>
  <sheetData>
    <row r="1" spans="1:12 16381:16381">
      <c r="C1" t="s">
        <v>0</v>
      </c>
      <c r="H1" t="s">
        <v>1</v>
      </c>
      <c r="XFA1" s="5" t="s">
        <v>4</v>
      </c>
    </row>
    <row r="3" spans="1:12 16381:16381">
      <c r="A3">
        <v>2009</v>
      </c>
      <c r="B3">
        <v>0</v>
      </c>
      <c r="C3" s="3"/>
      <c r="D3" s="4">
        <v>9.8635805532114595E-3</v>
      </c>
      <c r="E3" s="2">
        <f>FV(D3,12,-C$3,-B3,1)</f>
        <v>0</v>
      </c>
      <c r="G3">
        <v>0</v>
      </c>
      <c r="H3" s="1"/>
      <c r="I3">
        <f t="shared" ref="I3:I18" si="0">1.125^(1/12)-1</f>
        <v>9.8635805532114595E-3</v>
      </c>
      <c r="J3" s="2">
        <f>FV(I3,12,-H$3,-G3,1)</f>
        <v>0</v>
      </c>
      <c r="L3" s="3"/>
    </row>
    <row r="4" spans="1:12 16381:16381">
      <c r="A4">
        <v>2010</v>
      </c>
      <c r="B4" s="2">
        <f>E3</f>
        <v>0</v>
      </c>
      <c r="C4" s="3"/>
      <c r="D4" s="4">
        <v>9.8635805532114595E-3</v>
      </c>
      <c r="E4" s="2">
        <f t="shared" ref="E4:E18" si="1">FV(D4,12,-C$3,-B4,1)</f>
        <v>0</v>
      </c>
      <c r="G4" s="2">
        <f>J3</f>
        <v>0</v>
      </c>
      <c r="I4">
        <f t="shared" si="0"/>
        <v>9.8635805532114595E-3</v>
      </c>
      <c r="J4" s="2">
        <f t="shared" ref="J4:J23" si="2">FV(I4,12,-H$3,-G4,1)</f>
        <v>0</v>
      </c>
      <c r="L4" s="3"/>
    </row>
    <row r="5" spans="1:12 16381:16381">
      <c r="A5">
        <v>2011</v>
      </c>
      <c r="B5" s="2">
        <f t="shared" ref="B5:B18" si="3">E4</f>
        <v>0</v>
      </c>
      <c r="C5" s="3"/>
      <c r="D5" s="4">
        <v>9.8635805532114595E-3</v>
      </c>
      <c r="E5" s="2">
        <f t="shared" si="1"/>
        <v>0</v>
      </c>
      <c r="G5" s="2">
        <f t="shared" ref="G5:G23" si="4">J4</f>
        <v>0</v>
      </c>
      <c r="I5">
        <f t="shared" si="0"/>
        <v>9.8635805532114595E-3</v>
      </c>
      <c r="J5" s="2">
        <f t="shared" si="2"/>
        <v>0</v>
      </c>
      <c r="L5" s="3"/>
    </row>
    <row r="6" spans="1:12 16381:16381">
      <c r="A6">
        <v>2012</v>
      </c>
      <c r="B6" s="2">
        <f t="shared" si="3"/>
        <v>0</v>
      </c>
      <c r="C6" s="3"/>
      <c r="D6" s="4">
        <v>9.8635805532114595E-3</v>
      </c>
      <c r="E6" s="2">
        <f t="shared" si="1"/>
        <v>0</v>
      </c>
      <c r="G6" s="2">
        <f t="shared" si="4"/>
        <v>0</v>
      </c>
      <c r="I6">
        <f t="shared" si="0"/>
        <v>9.8635805532114595E-3</v>
      </c>
      <c r="J6" s="2">
        <f t="shared" si="2"/>
        <v>0</v>
      </c>
      <c r="L6" s="3"/>
    </row>
    <row r="7" spans="1:12 16381:16381">
      <c r="A7">
        <v>2013</v>
      </c>
      <c r="B7" s="2">
        <f t="shared" si="3"/>
        <v>0</v>
      </c>
      <c r="C7" s="3"/>
      <c r="D7" s="4">
        <v>9.8635805532114595E-3</v>
      </c>
      <c r="E7" s="2">
        <f t="shared" si="1"/>
        <v>0</v>
      </c>
      <c r="G7" s="2">
        <f t="shared" si="4"/>
        <v>0</v>
      </c>
      <c r="I7">
        <f t="shared" si="0"/>
        <v>9.8635805532114595E-3</v>
      </c>
      <c r="J7" s="2">
        <f t="shared" si="2"/>
        <v>0</v>
      </c>
      <c r="L7" s="3"/>
    </row>
    <row r="8" spans="1:12 16381:16381">
      <c r="A8">
        <v>2014</v>
      </c>
      <c r="B8" s="2">
        <f t="shared" si="3"/>
        <v>0</v>
      </c>
      <c r="C8" s="3"/>
      <c r="D8" s="4">
        <v>9.8635805532114595E-3</v>
      </c>
      <c r="E8" s="2">
        <f t="shared" si="1"/>
        <v>0</v>
      </c>
      <c r="G8" s="2">
        <f t="shared" si="4"/>
        <v>0</v>
      </c>
      <c r="I8">
        <f t="shared" si="0"/>
        <v>9.8635805532114595E-3</v>
      </c>
      <c r="J8" s="2">
        <f t="shared" si="2"/>
        <v>0</v>
      </c>
      <c r="L8" s="3"/>
    </row>
    <row r="9" spans="1:12 16381:16381">
      <c r="A9">
        <v>2015</v>
      </c>
      <c r="B9" s="2">
        <f t="shared" si="3"/>
        <v>0</v>
      </c>
      <c r="C9" s="3"/>
      <c r="D9" s="4">
        <v>9.8635805532114595E-3</v>
      </c>
      <c r="E9" s="2">
        <f t="shared" si="1"/>
        <v>0</v>
      </c>
      <c r="G9" s="2">
        <f t="shared" si="4"/>
        <v>0</v>
      </c>
      <c r="I9">
        <f t="shared" si="0"/>
        <v>9.8635805532114595E-3</v>
      </c>
      <c r="J9" s="2">
        <f t="shared" si="2"/>
        <v>0</v>
      </c>
      <c r="L9" s="3"/>
    </row>
    <row r="10" spans="1:12 16381:16381">
      <c r="A10">
        <v>2016</v>
      </c>
      <c r="B10" s="2">
        <f t="shared" si="3"/>
        <v>0</v>
      </c>
      <c r="C10" s="3"/>
      <c r="D10" s="4">
        <v>9.8635805532114595E-3</v>
      </c>
      <c r="E10" s="2">
        <f t="shared" si="1"/>
        <v>0</v>
      </c>
      <c r="G10" s="2">
        <f t="shared" si="4"/>
        <v>0</v>
      </c>
      <c r="I10">
        <f t="shared" si="0"/>
        <v>9.8635805532114595E-3</v>
      </c>
      <c r="J10" s="2">
        <f t="shared" si="2"/>
        <v>0</v>
      </c>
      <c r="L10" s="3"/>
    </row>
    <row r="11" spans="1:12 16381:16381">
      <c r="A11">
        <v>2017</v>
      </c>
      <c r="B11" s="2">
        <f t="shared" si="3"/>
        <v>0</v>
      </c>
      <c r="C11" s="3"/>
      <c r="D11" s="4">
        <v>9.8635805532114595E-3</v>
      </c>
      <c r="E11" s="2">
        <f t="shared" si="1"/>
        <v>0</v>
      </c>
      <c r="G11" s="2">
        <f t="shared" si="4"/>
        <v>0</v>
      </c>
      <c r="I11">
        <f t="shared" si="0"/>
        <v>9.8635805532114595E-3</v>
      </c>
      <c r="J11" s="2">
        <f t="shared" si="2"/>
        <v>0</v>
      </c>
      <c r="L11" s="3"/>
    </row>
    <row r="12" spans="1:12 16381:16381">
      <c r="A12">
        <v>2018</v>
      </c>
      <c r="B12" s="2">
        <f t="shared" si="3"/>
        <v>0</v>
      </c>
      <c r="C12" s="3"/>
      <c r="D12" s="4">
        <v>9.8635805532114595E-3</v>
      </c>
      <c r="E12" s="2">
        <f t="shared" si="1"/>
        <v>0</v>
      </c>
      <c r="G12" s="2">
        <f t="shared" si="4"/>
        <v>0</v>
      </c>
      <c r="I12">
        <f t="shared" si="0"/>
        <v>9.8635805532114595E-3</v>
      </c>
      <c r="J12" s="2">
        <f t="shared" si="2"/>
        <v>0</v>
      </c>
      <c r="L12" s="3"/>
    </row>
    <row r="13" spans="1:12 16381:16381">
      <c r="A13">
        <v>2019</v>
      </c>
      <c r="B13" s="2">
        <f t="shared" si="3"/>
        <v>0</v>
      </c>
      <c r="C13" s="3"/>
      <c r="D13" s="4">
        <v>9.8635805532114595E-3</v>
      </c>
      <c r="E13" s="2">
        <f t="shared" si="1"/>
        <v>0</v>
      </c>
      <c r="G13" s="2">
        <f t="shared" si="4"/>
        <v>0</v>
      </c>
      <c r="I13">
        <f t="shared" si="0"/>
        <v>9.8635805532114595E-3</v>
      </c>
      <c r="J13" s="2">
        <f t="shared" si="2"/>
        <v>0</v>
      </c>
      <c r="L13" s="3"/>
    </row>
    <row r="14" spans="1:12 16381:16381">
      <c r="A14">
        <v>2020</v>
      </c>
      <c r="B14" s="2">
        <f t="shared" si="3"/>
        <v>0</v>
      </c>
      <c r="C14" s="3"/>
      <c r="D14" s="4">
        <v>7.8212896567966296E-3</v>
      </c>
      <c r="E14" s="2">
        <f t="shared" si="1"/>
        <v>0</v>
      </c>
      <c r="G14" s="2">
        <f t="shared" si="4"/>
        <v>0</v>
      </c>
      <c r="I14">
        <f t="shared" si="0"/>
        <v>9.8635805532114595E-3</v>
      </c>
      <c r="J14" s="2">
        <f t="shared" si="2"/>
        <v>0</v>
      </c>
      <c r="L14" s="3"/>
    </row>
    <row r="15" spans="1:12 16381:16381">
      <c r="A15">
        <v>2021</v>
      </c>
      <c r="B15" s="2">
        <f t="shared" si="3"/>
        <v>0</v>
      </c>
      <c r="C15" s="3"/>
      <c r="D15" s="4">
        <v>7.8212896567966296E-3</v>
      </c>
      <c r="E15" s="2">
        <f t="shared" si="1"/>
        <v>0</v>
      </c>
      <c r="G15" s="2">
        <f t="shared" si="4"/>
        <v>0</v>
      </c>
      <c r="I15">
        <f t="shared" si="0"/>
        <v>9.8635805532114595E-3</v>
      </c>
      <c r="J15" s="2">
        <f t="shared" si="2"/>
        <v>0</v>
      </c>
      <c r="L15" s="3"/>
    </row>
    <row r="16" spans="1:12 16381:16381">
      <c r="A16">
        <v>2022</v>
      </c>
      <c r="B16" s="2">
        <f t="shared" si="3"/>
        <v>0</v>
      </c>
      <c r="C16" s="3"/>
      <c r="D16" s="4">
        <v>6.4340301100034303E-3</v>
      </c>
      <c r="E16" s="2">
        <f t="shared" si="1"/>
        <v>0</v>
      </c>
      <c r="G16" s="2">
        <f t="shared" si="4"/>
        <v>0</v>
      </c>
      <c r="I16">
        <f t="shared" si="0"/>
        <v>9.8635805532114595E-3</v>
      </c>
      <c r="J16" s="2">
        <f t="shared" si="2"/>
        <v>0</v>
      </c>
      <c r="L16" s="3"/>
    </row>
    <row r="17" spans="1:12">
      <c r="A17">
        <v>2023</v>
      </c>
      <c r="B17" s="2">
        <f t="shared" si="3"/>
        <v>0</v>
      </c>
      <c r="C17" s="3"/>
      <c r="D17" s="4">
        <v>6.4340301100034303E-3</v>
      </c>
      <c r="E17" s="2">
        <f t="shared" si="1"/>
        <v>0</v>
      </c>
      <c r="G17" s="2">
        <f t="shared" si="4"/>
        <v>0</v>
      </c>
      <c r="I17">
        <f t="shared" si="0"/>
        <v>9.8635805532114595E-3</v>
      </c>
      <c r="J17" s="2">
        <f t="shared" si="2"/>
        <v>0</v>
      </c>
      <c r="L17" s="3"/>
    </row>
    <row r="18" spans="1:12">
      <c r="A18">
        <v>2024</v>
      </c>
      <c r="B18" s="2">
        <f t="shared" si="3"/>
        <v>0</v>
      </c>
      <c r="C18" s="3"/>
      <c r="D18" s="4">
        <v>5.10424075845384E-3</v>
      </c>
      <c r="E18" s="2">
        <f t="shared" si="1"/>
        <v>0</v>
      </c>
      <c r="G18" s="2">
        <f t="shared" si="4"/>
        <v>0</v>
      </c>
      <c r="I18">
        <f t="shared" si="0"/>
        <v>9.8635805532114595E-3</v>
      </c>
      <c r="J18" s="2">
        <f t="shared" si="2"/>
        <v>0</v>
      </c>
      <c r="L18" s="3"/>
    </row>
    <row r="19" spans="1:12">
      <c r="A19">
        <v>2025</v>
      </c>
      <c r="G19" s="2">
        <f t="shared" si="4"/>
        <v>0</v>
      </c>
      <c r="I19">
        <f>1.098^(1/12)-1</f>
        <v>7.8212896567966261E-3</v>
      </c>
      <c r="J19" s="2">
        <f t="shared" si="2"/>
        <v>0</v>
      </c>
    </row>
    <row r="20" spans="1:12">
      <c r="A20">
        <v>2026</v>
      </c>
      <c r="G20" s="2">
        <f t="shared" si="4"/>
        <v>0</v>
      </c>
      <c r="I20">
        <f>1.098^(1/12)-1</f>
        <v>7.8212896567966261E-3</v>
      </c>
      <c r="J20" s="2">
        <f t="shared" si="2"/>
        <v>0</v>
      </c>
    </row>
    <row r="21" spans="1:12">
      <c r="A21">
        <v>2027</v>
      </c>
      <c r="G21" s="2">
        <f t="shared" si="4"/>
        <v>0</v>
      </c>
      <c r="I21">
        <f>1.08^(1/12)-1</f>
        <v>6.4340301100034303E-3</v>
      </c>
      <c r="J21" s="2">
        <f t="shared" si="2"/>
        <v>0</v>
      </c>
    </row>
    <row r="22" spans="1:12">
      <c r="A22">
        <v>2028</v>
      </c>
      <c r="G22" s="2">
        <f t="shared" si="4"/>
        <v>0</v>
      </c>
      <c r="I22">
        <f>1.08^(1/12)-1</f>
        <v>6.4340301100034303E-3</v>
      </c>
      <c r="J22" s="2">
        <f t="shared" si="2"/>
        <v>0</v>
      </c>
    </row>
    <row r="23" spans="1:12">
      <c r="A23">
        <v>2029</v>
      </c>
      <c r="G23" s="2">
        <f t="shared" si="4"/>
        <v>0</v>
      </c>
      <c r="I23">
        <f>1.063^(1/12)-1</f>
        <v>5.1042407584538374E-3</v>
      </c>
      <c r="J23" s="2">
        <f t="shared" si="2"/>
        <v>0</v>
      </c>
    </row>
    <row r="25" spans="1:12">
      <c r="B25" t="s">
        <v>2</v>
      </c>
      <c r="E25" s="2">
        <f>[1]Sheet3!B34</f>
        <v>2032281.3477485387</v>
      </c>
      <c r="G25" t="s">
        <v>3</v>
      </c>
      <c r="J25" s="2">
        <f>[1]Sheet3!E34</f>
        <v>2719650.8804364959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Marriage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Ffreedom Financial Planners</cp:lastModifiedBy>
  <dcterms:created xsi:type="dcterms:W3CDTF">2009-09-30T10:23:26Z</dcterms:created>
  <dcterms:modified xsi:type="dcterms:W3CDTF">2009-10-01T06:14:32Z</dcterms:modified>
</cp:coreProperties>
</file>